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绩效评价\2019年\2020年开展2019年度中央及省级整体自评\正式上报\整体自评\复核整改\0815提供绩效处\"/>
    </mc:Choice>
  </mc:AlternateContent>
  <bookViews>
    <workbookView xWindow="0" yWindow="0" windowWidth="19425" windowHeight="10425" tabRatio="876"/>
  </bookViews>
  <sheets>
    <sheet name="封面" sheetId="10" r:id="rId1"/>
    <sheet name="目录" sheetId="12" r:id="rId2"/>
    <sheet name="省级部门（单位）整体支出绩效自评表（省广电局）" sheetId="4" r:id="rId3"/>
    <sheet name="部门预算项目支出绩效自评结果汇总表" sheetId="5" r:id="rId4"/>
    <sheet name="省级部门预算项目支出绩效自评表（本级三满）" sheetId="33" r:id="rId5"/>
    <sheet name="省级部门预算项目支出绩效自评表（监测中心监测系统）" sheetId="25" r:id="rId6"/>
    <sheet name="省级部门预算项目支出绩效自评表（精品剧目）" sheetId="26" r:id="rId7"/>
    <sheet name="省级部门预算项目支出绩效自评表（延大校友会）" sheetId="20" r:id="rId8"/>
    <sheet name="省级部门预算项目支出绩效自评表（广电业务费）" sheetId="2" r:id="rId9"/>
    <sheet name="省级部门预算项目支出绩效自评表（文博会）" sheetId="29" r:id="rId10"/>
    <sheet name="省级部门预算项目支出绩效自评表（户户通）" sheetId="32" r:id="rId11"/>
    <sheet name="省级部门预算项目支出绩效自评表（中波台业务费）" sheetId="31" r:id="rId12"/>
    <sheet name="省级部门预算项目支出绩效自评表（827机房改造）" sheetId="21" r:id="rId13"/>
    <sheet name="省级部门预算项目支出绩效自评表（本级无线覆盖模拟）" sheetId="38" r:id="rId14"/>
    <sheet name="省级部门预算项目支出绩效自评表（本级无线覆盖数字）" sheetId="18" r:id="rId15"/>
    <sheet name="省级部门预算项目支出绩效自评表（微波传输业务费）" sheetId="30" r:id="rId16"/>
    <sheet name="省级部门预算项目支出绩效自评表（主持人考务费）" sheetId="27" r:id="rId17"/>
    <sheet name="省级部门预算项目支出绩效自评表（商务中心）" sheetId="28" r:id="rId18"/>
    <sheet name="省级部门预算项目支出绩效自评表（培训中心）" sheetId="24" r:id="rId19"/>
    <sheet name="省级部门预算项目支出绩效自评表（行管中心）" sheetId="23" r:id="rId20"/>
    <sheet name="省级部门预算项目支出绩效自评表（无线传输中心业务费非税）" sheetId="22" r:id="rId21"/>
    <sheet name="省级部门预算项目支出绩效自评表（微波传输中心业务费非税）" sheetId="35" r:id="rId22"/>
    <sheet name="省对市县转移支付绩效自评结果汇总表" sheetId="6" r:id="rId23"/>
    <sheet name="省对市县转移支付绩效自评表（三满转移支付）" sheetId="3" r:id="rId24"/>
    <sheet name="省对市县转移支付绩效自评表（微波传输转移支付）" sheetId="16" r:id="rId25"/>
    <sheet name="省对市县转移支付绩效自评表（中央转移支付无线覆盖模拟信号）" sheetId="36" r:id="rId26"/>
    <sheet name="省对市县转移支付绩效自评表（中央转移支付无线覆盖数字信号）" sheetId="37" r:id="rId27"/>
    <sheet name="省对市县转移支付绩效自评表（中央转移支付应急广播）" sheetId="17" r:id="rId28"/>
    <sheet name="部门自评报告（参考提纲）" sheetId="15" r:id="rId29"/>
  </sheets>
  <definedNames>
    <definedName name="_xlnm.Print_Area" localSheetId="3">部门预算项目支出绩效自评结果汇总表!$A$1:$K$23</definedName>
    <definedName name="_xlnm.Print_Area" localSheetId="1">目录!$C$1:$C$28</definedName>
    <definedName name="_xlnm.Print_Area" localSheetId="23">'省对市县转移支付绩效自评表（三满转移支付）'!$A$1:$N$27</definedName>
    <definedName name="_xlnm.Print_Area" localSheetId="24">'省对市县转移支付绩效自评表（微波传输转移支付）'!$A$1:$N$29</definedName>
    <definedName name="_xlnm.Print_Area" localSheetId="25">'省对市县转移支付绩效自评表（中央转移支付无线覆盖模拟信号）'!$A$1:$N$29</definedName>
    <definedName name="_xlnm.Print_Area" localSheetId="26">'省对市县转移支付绩效自评表（中央转移支付无线覆盖数字信号）'!$A$1:$N$30</definedName>
    <definedName name="_xlnm.Print_Area" localSheetId="27">'省对市县转移支付绩效自评表（中央转移支付应急广播）'!$A$1:$N$31</definedName>
    <definedName name="_xlnm.Print_Area" localSheetId="22">省对市县转移支付绩效自评结果汇总表!$A$1:$L$10</definedName>
    <definedName name="_xlnm.Print_Area" localSheetId="2">'省级部门（单位）整体支出绩效自评表（省广电局）'!$A$1:$I$47</definedName>
    <definedName name="_xlnm.Print_Area" localSheetId="12">'省级部门预算项目支出绩效自评表（827机房改造）'!$A$1:$N$25</definedName>
    <definedName name="_xlnm.Print_Area" localSheetId="4">'省级部门预算项目支出绩效自评表（本级三满）'!$A$1:$N$32</definedName>
    <definedName name="_xlnm.Print_Area" localSheetId="13">'省级部门预算项目支出绩效自评表（本级无线覆盖模拟）'!$A$1:$N$35</definedName>
    <definedName name="_xlnm.Print_Area" localSheetId="14">'省级部门预算项目支出绩效自评表（本级无线覆盖数字）'!$A$1:$N$35</definedName>
    <definedName name="_xlnm.Print_Area" localSheetId="8">'省级部门预算项目支出绩效自评表（广电业务费）'!$A$1:$N$35</definedName>
    <definedName name="_xlnm.Print_Area" localSheetId="19">'省级部门预算项目支出绩效自评表（行管中心）'!$A$1:$N$31</definedName>
    <definedName name="_xlnm.Print_Area" localSheetId="10">'省级部门预算项目支出绩效自评表（户户通）'!$A$1:$N$29</definedName>
    <definedName name="_xlnm.Print_Area" localSheetId="5">'省级部门预算项目支出绩效自评表（监测中心监测系统）'!$A$1:$N$31</definedName>
    <definedName name="_xlnm.Print_Area" localSheetId="6">'省级部门预算项目支出绩效自评表（精品剧目）'!$A$1:$N$30</definedName>
    <definedName name="_xlnm.Print_Area" localSheetId="18">'省级部门预算项目支出绩效自评表（培训中心）'!$A$1:$N$35</definedName>
    <definedName name="_xlnm.Print_Area" localSheetId="17">'省级部门预算项目支出绩效自评表（商务中心）'!$A$1:$N$32</definedName>
    <definedName name="_xlnm.Print_Area" localSheetId="15">'省级部门预算项目支出绩效自评表（微波传输业务费）'!$A$1:$N$33</definedName>
    <definedName name="_xlnm.Print_Area" localSheetId="21">'省级部门预算项目支出绩效自评表（微波传输中心业务费非税）'!$A$1:$N$30</definedName>
    <definedName name="_xlnm.Print_Area" localSheetId="9">'省级部门预算项目支出绩效自评表（文博会）'!$A$1:$N$25</definedName>
    <definedName name="_xlnm.Print_Area" localSheetId="20">'省级部门预算项目支出绩效自评表（无线传输中心业务费非税）'!$A$1:$N$29</definedName>
    <definedName name="_xlnm.Print_Area" localSheetId="7">'省级部门预算项目支出绩效自评表（延大校友会）'!$A$1:$N$24</definedName>
    <definedName name="_xlnm.Print_Area" localSheetId="11">'省级部门预算项目支出绩效自评表（中波台业务费）'!$A$1:$N$33</definedName>
    <definedName name="_xlnm.Print_Area" localSheetId="16">'省级部门预算项目支出绩效自评表（主持人考务费）'!$A$1:$N$32</definedName>
    <definedName name="_xlnm.Print_Titles" localSheetId="2">'省级部门（单位）整体支出绩效自评表（省广电局）'!$1:$1</definedName>
  </definedNames>
  <calcPr calcId="152511"/>
</workbook>
</file>

<file path=xl/calcChain.xml><?xml version="1.0" encoding="utf-8"?>
<calcChain xmlns="http://schemas.openxmlformats.org/spreadsheetml/2006/main">
  <c r="J23" i="5" l="1"/>
  <c r="K27" i="17" l="1"/>
  <c r="I27" i="17"/>
  <c r="L7" i="17"/>
  <c r="L6" i="17"/>
  <c r="H6" i="17"/>
  <c r="F6" i="17"/>
  <c r="E6" i="17"/>
  <c r="K27" i="37"/>
  <c r="I27" i="37"/>
  <c r="H7" i="37"/>
  <c r="L7" i="37" s="1"/>
  <c r="F7" i="37"/>
  <c r="E7" i="37"/>
  <c r="H6" i="37"/>
  <c r="L6" i="37" s="1"/>
  <c r="F6" i="37"/>
  <c r="E6" i="37"/>
  <c r="K25" i="36"/>
  <c r="I25" i="36"/>
  <c r="L7" i="36"/>
  <c r="H7" i="36"/>
  <c r="F7" i="36"/>
  <c r="E7" i="36"/>
  <c r="L6" i="36"/>
  <c r="H6" i="36"/>
  <c r="F6" i="36"/>
  <c r="E6" i="36"/>
  <c r="K25" i="16"/>
  <c r="I25" i="16"/>
  <c r="L8" i="16"/>
  <c r="H6" i="16"/>
  <c r="F6" i="16"/>
  <c r="E6" i="16"/>
  <c r="K23" i="3"/>
  <c r="I23" i="3"/>
  <c r="L8" i="3"/>
  <c r="H6" i="3"/>
  <c r="L6" i="3" s="1"/>
  <c r="F6" i="3"/>
  <c r="E6" i="3"/>
  <c r="K10" i="6"/>
  <c r="I10" i="6"/>
  <c r="J10" i="6" s="1"/>
  <c r="H10" i="6"/>
  <c r="G10" i="6"/>
  <c r="F10" i="6"/>
  <c r="E10" i="6"/>
  <c r="D9" i="6"/>
  <c r="J9" i="6" s="1"/>
  <c r="J8" i="6"/>
  <c r="D8" i="6"/>
  <c r="D7" i="6"/>
  <c r="J7" i="6" s="1"/>
  <c r="J6" i="6"/>
  <c r="D6" i="6"/>
  <c r="D5" i="6"/>
  <c r="D10" i="6" s="1"/>
  <c r="K26" i="35"/>
  <c r="I26" i="35"/>
  <c r="K25" i="22"/>
  <c r="I25" i="22"/>
  <c r="K27" i="23"/>
  <c r="I27" i="23"/>
  <c r="K31" i="24"/>
  <c r="I31" i="24"/>
  <c r="K28" i="28"/>
  <c r="I28" i="28"/>
  <c r="H19" i="28"/>
  <c r="G19" i="28"/>
  <c r="H18" i="28"/>
  <c r="G18" i="28"/>
  <c r="H17" i="28"/>
  <c r="G17" i="28"/>
  <c r="K28" i="27"/>
  <c r="I28" i="27"/>
  <c r="G18" i="27"/>
  <c r="G17" i="27"/>
  <c r="K29" i="30"/>
  <c r="I29" i="30"/>
  <c r="K31" i="18"/>
  <c r="I31" i="18"/>
  <c r="G20" i="18"/>
  <c r="G19" i="18"/>
  <c r="G15" i="18"/>
  <c r="G14" i="18"/>
  <c r="L7" i="18"/>
  <c r="L6" i="18"/>
  <c r="K31" i="38"/>
  <c r="I31" i="38"/>
  <c r="G20" i="38"/>
  <c r="G19" i="38"/>
  <c r="G15" i="38"/>
  <c r="G14" i="38"/>
  <c r="L6" i="38"/>
  <c r="K21" i="21"/>
  <c r="I21" i="21"/>
  <c r="L7" i="21"/>
  <c r="L6" i="21"/>
  <c r="K29" i="31"/>
  <c r="I29" i="31"/>
  <c r="G27" i="31"/>
  <c r="G17" i="31"/>
  <c r="G16" i="31"/>
  <c r="L7" i="31"/>
  <c r="L6" i="31"/>
  <c r="J25" i="32"/>
  <c r="I25" i="32"/>
  <c r="K21" i="29"/>
  <c r="I21" i="29"/>
  <c r="K31" i="2"/>
  <c r="I31" i="2"/>
  <c r="E7" i="2"/>
  <c r="F7" i="2" s="1"/>
  <c r="K20" i="20"/>
  <c r="I20" i="20"/>
  <c r="L17" i="20"/>
  <c r="K26" i="26"/>
  <c r="I26" i="26"/>
  <c r="K27" i="25"/>
  <c r="I27" i="25"/>
  <c r="G23" i="25"/>
  <c r="G17" i="25"/>
  <c r="L6" i="25"/>
  <c r="K28" i="33"/>
  <c r="I28" i="33"/>
  <c r="H23" i="5"/>
  <c r="I23" i="5" s="1"/>
  <c r="G23" i="5"/>
  <c r="F23" i="5"/>
  <c r="E23" i="5"/>
  <c r="I22" i="5"/>
  <c r="D22" i="5"/>
  <c r="I21" i="5"/>
  <c r="D21" i="5"/>
  <c r="I20" i="5"/>
  <c r="D20" i="5"/>
  <c r="I19" i="5"/>
  <c r="D19" i="5"/>
  <c r="I18" i="5"/>
  <c r="D18" i="5"/>
  <c r="I17" i="5"/>
  <c r="D17" i="5"/>
  <c r="I16" i="5"/>
  <c r="D16" i="5"/>
  <c r="I15" i="5"/>
  <c r="D15" i="5"/>
  <c r="I14" i="5"/>
  <c r="D14" i="5"/>
  <c r="I13" i="5"/>
  <c r="D13" i="5"/>
  <c r="I12" i="5"/>
  <c r="D12" i="5"/>
  <c r="I11" i="5"/>
  <c r="D11" i="5"/>
  <c r="I10" i="5"/>
  <c r="D10" i="5"/>
  <c r="I9" i="5"/>
  <c r="D9" i="5"/>
  <c r="I8" i="5"/>
  <c r="D8" i="5"/>
  <c r="I7" i="5"/>
  <c r="D7" i="5"/>
  <c r="I6" i="5"/>
  <c r="D6" i="5"/>
  <c r="I5" i="5"/>
  <c r="D5" i="5"/>
  <c r="D23" i="5" s="1"/>
  <c r="H44" i="4"/>
  <c r="G44" i="4"/>
  <c r="F21" i="4"/>
  <c r="F6" i="4"/>
  <c r="F5" i="4"/>
  <c r="F4" i="4"/>
  <c r="E4" i="4"/>
  <c r="D4" i="4"/>
  <c r="C4" i="4"/>
  <c r="L6" i="16" l="1"/>
  <c r="L7" i="2"/>
  <c r="F6" i="2"/>
  <c r="L6" i="2" s="1"/>
  <c r="E6" i="2"/>
  <c r="J5" i="6"/>
</calcChain>
</file>

<file path=xl/sharedStrings.xml><?xml version="1.0" encoding="utf-8"?>
<sst xmlns="http://schemas.openxmlformats.org/spreadsheetml/2006/main" count="2388" uniqueCount="737">
  <si>
    <r>
      <rPr>
        <sz val="36"/>
        <color theme="1"/>
        <rFont val="宋体"/>
        <family val="3"/>
        <charset val="134"/>
        <scheme val="minor"/>
      </rPr>
      <t>2019年度</t>
    </r>
    <r>
      <rPr>
        <u/>
        <sz val="36"/>
        <color theme="1"/>
        <rFont val="宋体"/>
        <family val="3"/>
        <charset val="134"/>
        <scheme val="minor"/>
      </rPr>
      <t>甘肃省广播电视局</t>
    </r>
    <r>
      <rPr>
        <sz val="36"/>
        <color theme="1"/>
        <rFont val="宋体"/>
        <family val="3"/>
        <charset val="134"/>
        <scheme val="minor"/>
      </rPr>
      <t>部门预算执行情况绩效自评报表</t>
    </r>
    <r>
      <rPr>
        <sz val="28"/>
        <color theme="1"/>
        <rFont val="宋体"/>
        <family val="3"/>
        <charset val="134"/>
        <scheme val="minor"/>
      </rPr>
      <t xml:space="preserve">
</t>
    </r>
  </si>
  <si>
    <t xml:space="preserve">                                 编报部门（单位公章）：甘肃省广播电视局</t>
  </si>
  <si>
    <t xml:space="preserve">                                 联系人及电话： 徐虹       0931-8539730     </t>
  </si>
  <si>
    <t>2019年度部门预算支出绩效自评报表目录</t>
  </si>
  <si>
    <t>一、部门自评报告</t>
  </si>
  <si>
    <t>二、部门整体支出自评表</t>
  </si>
  <si>
    <t>三、部门预算项目支出绩效自评结果汇总表</t>
  </si>
  <si>
    <t xml:space="preserve">  1.保障“三满”播出无线发射及微波传输更新及运维费项目绩效自评表</t>
  </si>
  <si>
    <t xml:space="preserve">  2.监测中心监测系统改造升级项目绩效自评表</t>
  </si>
  <si>
    <t xml:space="preserve">  3.精品剧目、影视精品项目绩效自评表</t>
  </si>
  <si>
    <t xml:space="preserve">  4.延安大学校友会项目绩效自评表</t>
  </si>
  <si>
    <t xml:space="preserve">  5.（广电）业务费项目绩效自评表</t>
  </si>
  <si>
    <t xml:space="preserve">  6.“一会一节”文博会“新时代智慧广电发展”高端论坛项目绩效自评表</t>
  </si>
  <si>
    <t xml:space="preserve">  7.户户通省级运维费项目绩效自评表</t>
  </si>
  <si>
    <t xml:space="preserve">  8.无线传输中心中波台业务及管理费项目绩效自评表</t>
  </si>
  <si>
    <t xml:space="preserve">  9.无线传输中心827台发射机房冷却系统更新改造项目绩效自评表</t>
  </si>
  <si>
    <t xml:space="preserve">  10.无线传输中心中央广播电视节目无线覆盖模拟信号运维费项目绩效自评表</t>
  </si>
  <si>
    <t xml:space="preserve">  11.无线传输中心中央广播电视节目无线覆盖数字化信号运维费项目绩效自评表</t>
  </si>
  <si>
    <t xml:space="preserve">  12.微波传输中心微波传输业务费项目绩效自评表</t>
  </si>
  <si>
    <t xml:space="preserve">  13.编辑记者主持人考试考务费（非税返还）项目绩效自评表</t>
  </si>
  <si>
    <t xml:space="preserve">  14.商务中心业务费（非税返还）项目绩效自评表</t>
  </si>
  <si>
    <t xml:space="preserve">  4.延大校友会项目绩效自评表</t>
  </si>
  <si>
    <t xml:space="preserve">  15.培训中心业务费（非税返还）项目绩效自评表</t>
  </si>
  <si>
    <t xml:space="preserve">  16.行管中心业务费（非税返还）项目绩效自评表</t>
  </si>
  <si>
    <t xml:space="preserve">  17.无线传输中心业务费（非税返还）项目绩效自评表</t>
  </si>
  <si>
    <t xml:space="preserve">  7.户户通省级运维项目绩效自评表</t>
  </si>
  <si>
    <t xml:space="preserve">  18.微波传输中心业务费（非税返还）项目绩效自评表</t>
  </si>
  <si>
    <t>四、省对市县转移支付支出绩效自评结果汇总表</t>
  </si>
  <si>
    <t xml:space="preserve">  10.微波传输中心微波传输业务费项目绩效自评表</t>
  </si>
  <si>
    <t xml:space="preserve">  2.微波传输中心微波传输业务费项目绩效自评表</t>
  </si>
  <si>
    <t xml:space="preserve">  11.编辑记者主持人考试考务费（非税返还）项目绩效自评表</t>
  </si>
  <si>
    <t xml:space="preserve">  3.中央广播电视节目无线覆盖模拟信号运维费项目绩效自评表</t>
  </si>
  <si>
    <t xml:space="preserve">  12.商务中心业务费（非税返还）项目绩效自评表</t>
  </si>
  <si>
    <t xml:space="preserve">  4.中央广播电视节目无线覆盖数字化信号运维费项目绩效自评表</t>
  </si>
  <si>
    <t xml:space="preserve">  13.培训中心业务费（非税返还）项目绩效自评表</t>
  </si>
  <si>
    <t xml:space="preserve">  5.县级应急广播体系建设资金项目绩效自评表</t>
  </si>
  <si>
    <t xml:space="preserve">  14.行管中心业务费（非税返还）项目绩效自评表</t>
  </si>
  <si>
    <t xml:space="preserve">  15.无线传输中心业务费（非税返还）项目绩效自评表</t>
  </si>
  <si>
    <t xml:space="preserve">  16.微波传输中心业务费（非税返还）项目绩效自评表</t>
  </si>
  <si>
    <t xml:space="preserve">  3.中央广播电视无线覆盖模拟信号运维费项目绩效自评表</t>
  </si>
  <si>
    <t xml:space="preserve">  4.中央广播电视无线覆盖数字化信号运维费项目绩效自评表</t>
  </si>
  <si>
    <t xml:space="preserve">  5.中央县级应急广播体系建设项目绩效自评表</t>
  </si>
  <si>
    <r>
      <rPr>
        <b/>
        <sz val="20"/>
        <rFont val="宋体"/>
        <family val="3"/>
        <charset val="134"/>
        <scheme val="minor"/>
      </rPr>
      <t>2019年</t>
    </r>
    <r>
      <rPr>
        <b/>
        <u/>
        <sz val="20"/>
        <rFont val="宋体"/>
        <family val="3"/>
        <charset val="134"/>
        <scheme val="minor"/>
      </rPr>
      <t>甘肃省广播电视局</t>
    </r>
    <r>
      <rPr>
        <b/>
        <sz val="20"/>
        <rFont val="宋体"/>
        <family val="3"/>
        <charset val="134"/>
        <scheme val="minor"/>
      </rPr>
      <t>部门（单位）整体支出绩效自评表</t>
    </r>
  </si>
  <si>
    <t>部门（单位）名称</t>
  </si>
  <si>
    <t>甘肃省广播电视局</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</si>
  <si>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</si>
  <si>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</si>
  <si>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</si>
  <si>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</si>
  <si>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</si>
  <si>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</si>
  <si>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</si>
  <si>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</si>
  <si>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</si>
  <si>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</si>
  <si>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</si>
  <si>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</si>
  <si>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</si>
  <si>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</si>
  <si>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</si>
  <si>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</si>
  <si>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</si>
  <si>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</si>
  <si>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</si>
  <si>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</si>
  <si>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</si>
  <si>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</si>
  <si>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</si>
  <si>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</si>
  <si>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</si>
  <si>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≥90%</t>
  </si>
  <si>
    <r>
      <rPr>
        <sz val="9"/>
        <color rgb="FF000000"/>
        <rFont val="宋体"/>
        <family val="3"/>
        <charset val="134"/>
      </rPr>
      <t>由于体制约束，</t>
    </r>
    <r>
      <rPr>
        <sz val="9"/>
        <color theme="1"/>
        <rFont val="宋体"/>
        <family val="3"/>
        <charset val="134"/>
      </rPr>
      <t>资金管理水平不高，对转移支付资金支出范围监管不到位，项目支出预算执行率偏低。</t>
    </r>
  </si>
  <si>
    <t>财务管理</t>
  </si>
  <si>
    <t>制度健全性</t>
  </si>
  <si>
    <t>健全</t>
  </si>
  <si>
    <t>制度执行有效性</t>
  </si>
  <si>
    <t>执行</t>
  </si>
  <si>
    <t>资金使用规范性</t>
  </si>
  <si>
    <t>规范</t>
  </si>
  <si>
    <t>基本规范</t>
  </si>
  <si>
    <t>对转移支付资金支出范围监管不到位</t>
  </si>
  <si>
    <t>采购管理</t>
  </si>
  <si>
    <t>重大采购是否审批</t>
  </si>
  <si>
    <t>审批</t>
  </si>
  <si>
    <t>经过审批</t>
  </si>
  <si>
    <t>审批是否合规</t>
  </si>
  <si>
    <t>合规</t>
  </si>
  <si>
    <t>执行的有效性</t>
  </si>
  <si>
    <t>按批准执行</t>
  </si>
  <si>
    <t>资产管理</t>
  </si>
  <si>
    <t>资产管理规范性</t>
  </si>
  <si>
    <t>2019年末未组织资产清查盘点工作</t>
  </si>
  <si>
    <t>人员管理</t>
  </si>
  <si>
    <t>人员匹配度</t>
  </si>
  <si>
    <t>聘用人员管理</t>
  </si>
  <si>
    <t>重点工作管理</t>
  </si>
  <si>
    <t>重点工作完成率</t>
  </si>
  <si>
    <t>履职效果</t>
  </si>
  <si>
    <t>部门履职目标</t>
  </si>
  <si>
    <t>坚持正确的舆论方向</t>
  </si>
  <si>
    <t>精品制作</t>
  </si>
  <si>
    <t>5部</t>
  </si>
  <si>
    <t>公共服务保障率</t>
  </si>
  <si>
    <t>因机构改革公共服务方面项目管理未及时监督到位</t>
  </si>
  <si>
    <t>改革创新目标实现率</t>
  </si>
  <si>
    <t>≥85%</t>
  </si>
  <si>
    <t>完成</t>
  </si>
  <si>
    <t>融合发展推进率</t>
  </si>
  <si>
    <t>≥80%</t>
  </si>
  <si>
    <t>行业监管规范度</t>
  </si>
  <si>
    <t>部门效果目标</t>
  </si>
  <si>
    <t>目标任务数量完成率</t>
  </si>
  <si>
    <t>完成目标任务质量合格率</t>
  </si>
  <si>
    <t>目标任务完成及时率</t>
  </si>
  <si>
    <t>社会影响</t>
  </si>
  <si>
    <t>地区覆盖率</t>
  </si>
  <si>
    <t>≥99%</t>
  </si>
  <si>
    <t>能力建设</t>
  </si>
  <si>
    <t>长效管理</t>
  </si>
  <si>
    <t>中长期规划可实现性</t>
  </si>
  <si>
    <t>≥70%</t>
  </si>
  <si>
    <t>组织建设</t>
  </si>
  <si>
    <t>党的方针、政策贯彻度</t>
  </si>
  <si>
    <t>党建活动形式的多样性</t>
  </si>
  <si>
    <t>丰富多样</t>
  </si>
  <si>
    <t>党建工作的创新性</t>
  </si>
  <si>
    <t>有创新</t>
  </si>
  <si>
    <t>信息化建设情况</t>
  </si>
  <si>
    <t>信息化管理覆盖率</t>
  </si>
  <si>
    <t>≥95%</t>
  </si>
  <si>
    <t>人力资源建设</t>
  </si>
  <si>
    <t>上岗合格率</t>
  </si>
  <si>
    <t>持证上岗</t>
  </si>
  <si>
    <t>在岗人员继续教育</t>
  </si>
  <si>
    <t>档案管理</t>
  </si>
  <si>
    <t>档案保管</t>
  </si>
  <si>
    <t>符合“八防”要求</t>
  </si>
  <si>
    <t>符合</t>
  </si>
  <si>
    <t>档案借阅</t>
  </si>
  <si>
    <t>经过批准</t>
  </si>
  <si>
    <t>服务对象满意度</t>
  </si>
  <si>
    <t>≥80%（90以上）</t>
  </si>
  <si>
    <t>因广播电视发射基站所在地域自然条件恶劣，地形复杂，设备逐年老化，设备故障率呈上升趋势，并且随着设备的更新换代，老旧设备备品备件不足，设备位置信息改变故障或根本搜索不到基站信息，无法满足部分用户收听收看广播电视信号。</t>
  </si>
  <si>
    <t>合    计</t>
  </si>
  <si>
    <t>其他需要说明的问题：无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</si>
  <si>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</si>
  <si>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</si>
  <si>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2019年度省级部门预算支出项目绩效自评结果汇总表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</si>
  <si>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</si>
  <si>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</si>
  <si>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</si>
  <si>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</si>
  <si>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</si>
  <si>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</si>
  <si>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</si>
  <si>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</si>
  <si>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</si>
  <si>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</si>
  <si>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</si>
  <si>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其他资金</t>
  </si>
  <si>
    <t>保障“三满”播出无线发射及微波传输更新及运维费</t>
  </si>
  <si>
    <t>监测中心监测系统改造升级项目</t>
  </si>
  <si>
    <t>项目计划两年实施，正在进行中，本年未做评价</t>
  </si>
  <si>
    <t>精品剧目、影视精品项目</t>
  </si>
  <si>
    <t>延安大学校友会</t>
  </si>
  <si>
    <t>（广电）业务费</t>
  </si>
  <si>
    <t>“一会一节”文博会“新时代智慧广电发展”高端论坛</t>
  </si>
  <si>
    <t>户户通省级运维费</t>
  </si>
  <si>
    <t>无线传输中心中波台业务及管理费</t>
  </si>
  <si>
    <t>无线传输中心827台发射机房冷却系统更新改造项目</t>
  </si>
  <si>
    <t>无线传输中心中央广播电视节目无线覆盖模拟信号运维费</t>
  </si>
  <si>
    <t>无线传输中心中央广播电视节目无线覆盖数字化信号运维费</t>
  </si>
  <si>
    <t>微波传输中心微波传输业务费</t>
  </si>
  <si>
    <t>编辑记者主持人考试考务费（非税返还）</t>
  </si>
  <si>
    <t>商务中心业务费（非税返还）</t>
  </si>
  <si>
    <t>培训中心业务费（非税返还）</t>
  </si>
  <si>
    <t>行管中心业务费（非税返还）</t>
  </si>
  <si>
    <t>无线传输中心业务费（非税返还）</t>
  </si>
  <si>
    <t>微波传输中心业务费（非税返还）</t>
  </si>
  <si>
    <t>省本级支出</t>
  </si>
  <si>
    <t>平均分</t>
  </si>
  <si>
    <r>
      <rPr>
        <b/>
        <sz val="20"/>
        <color theme="1"/>
        <rFont val="宋体"/>
        <family val="3"/>
        <charset val="134"/>
        <scheme val="minor"/>
      </rPr>
      <t>2019年</t>
    </r>
    <r>
      <rPr>
        <b/>
        <u/>
        <sz val="20"/>
        <color theme="1"/>
        <rFont val="宋体"/>
        <family val="3"/>
        <charset val="134"/>
        <scheme val="minor"/>
      </rPr>
      <t>甘肃省广播电视局</t>
    </r>
    <r>
      <rPr>
        <b/>
        <sz val="20"/>
        <color theme="1"/>
        <rFont val="宋体"/>
        <family val="3"/>
        <charset val="134"/>
        <scheme val="minor"/>
      </rPr>
      <t>预算项目支出绩效自评表</t>
    </r>
  </si>
  <si>
    <t>实施单位</t>
  </si>
  <si>
    <t>甘肃省广播电视局所属预算单位</t>
  </si>
  <si>
    <t>全年预算数</t>
  </si>
  <si>
    <t>全年执行数</t>
  </si>
  <si>
    <t>执行率</t>
  </si>
  <si>
    <t>年度资金总额</t>
  </si>
  <si>
    <t>其中：当年财政拨款</t>
  </si>
  <si>
    <t xml:space="preserve">      上年结转资金</t>
  </si>
  <si>
    <t xml:space="preserve">  其他资金</t>
  </si>
  <si>
    <t>年度总体目标</t>
  </si>
  <si>
    <t>实际完成情况</t>
  </si>
  <si>
    <t>确保2019年全省广播电视节目设备正常运行，节目信号安全传输、满功率、满时间、满调度“三满”播出，开展设备及附属系统、供电线路更新改造、维修维护等。</t>
  </si>
  <si>
    <t>推动本单位业务工作开展，保证台站发射设备及附属设备正常运转，完成播出任务，保障中央和省级广播电视节目在我省的公益性覆盖，有效维护人民群众的基本收视权益,满足基本文化生活需求，为广大人民群众提供高效、优质的广播电视公共文化服务，确保广大人民群众及时了解党的路线、方针、政策。</t>
  </si>
  <si>
    <t>绩效指标</t>
  </si>
  <si>
    <t>产出指标</t>
  </si>
  <si>
    <t>数量指标</t>
  </si>
  <si>
    <t>指标1：设备开机率</t>
  </si>
  <si>
    <t>指标2：设备更新率</t>
  </si>
  <si>
    <t>指标3：设备完好率</t>
  </si>
  <si>
    <t>质量指标</t>
  </si>
  <si>
    <t>指标1：停播事故率</t>
  </si>
  <si>
    <t>无</t>
  </si>
  <si>
    <t xml:space="preserve">无 </t>
  </si>
  <si>
    <t>指标2：发射设备“三满”优质播出率</t>
  </si>
  <si>
    <t>指标3：播出信号的稳定性</t>
  </si>
  <si>
    <t>稳定</t>
  </si>
  <si>
    <t>时效指标</t>
  </si>
  <si>
    <t>指标1：重要播出保障</t>
  </si>
  <si>
    <t>保障到位</t>
  </si>
  <si>
    <t>指标2：准时播出率</t>
  </si>
  <si>
    <t>指标3：完成时间</t>
  </si>
  <si>
    <t>指标4：安全传输及时性</t>
  </si>
  <si>
    <t>及时</t>
  </si>
  <si>
    <t>效益指标</t>
  </si>
  <si>
    <t>社会效益指标</t>
  </si>
  <si>
    <t>指标1：公益性广播电视信号覆盖率</t>
  </si>
  <si>
    <t>指标2：广播电视微波信号安全传输率</t>
  </si>
  <si>
    <t>安全</t>
  </si>
  <si>
    <t>生态效益指标</t>
  </si>
  <si>
    <t>指标1：生态环境污染达标率</t>
  </si>
  <si>
    <t>良好</t>
  </si>
  <si>
    <t>可持续影响指标</t>
  </si>
  <si>
    <t>指标1：持续完成发射任务</t>
  </si>
  <si>
    <t>长期</t>
  </si>
  <si>
    <t>满意度指标</t>
  </si>
  <si>
    <t>服务对象满意度
指标</t>
  </si>
  <si>
    <t>指标1：群众满意度</t>
  </si>
  <si>
    <t>总分</t>
  </si>
  <si>
    <t>说明</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</si>
  <si>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</si>
  <si>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</si>
  <si>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</si>
  <si>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甘肃省广播电视局监测中心</t>
  </si>
  <si>
    <t>实现对全省广播电视节目信号、内容、舆情等方面全方位监测，加强省广播电视局监管职能，保障广播电视行业良性发展。</t>
  </si>
  <si>
    <t>该项目为两年期规划项目，自2019年4月份正式启动，目前前期规划和设计已完成，已纳入政府采购备案，待按程序招标。</t>
  </si>
  <si>
    <t>指标1：计划设备购置数量（套）</t>
  </si>
  <si>
    <t>11套</t>
  </si>
  <si>
    <t>正在开展</t>
  </si>
  <si>
    <t>项目计划期2年完成。规划起点高、难度大、政策性强、技术要求高，机构调整人员变动大，在推进过程中存在一些困难。严格按照项目规划时间进行实施，保质保量推进项目具体工作，提高工作效率。</t>
  </si>
  <si>
    <t>指标2：计划升级改造平台、终端数</t>
  </si>
  <si>
    <t>≥1个</t>
  </si>
  <si>
    <t>指标3：监测设备和系统建设规模</t>
  </si>
  <si>
    <t>指标1：监测设备和系统验收合格率</t>
  </si>
  <si>
    <t>指标2：平台验收合格率（%）</t>
  </si>
  <si>
    <t>指标1：项目完工及时性</t>
  </si>
  <si>
    <t>指标2：平台升级改造完成及时性</t>
  </si>
  <si>
    <t>指标1：舆情发生率</t>
  </si>
  <si>
    <t>&lt;5次</t>
  </si>
  <si>
    <t>指标2：广播电视信号稳定天数</t>
  </si>
  <si>
    <t>365天</t>
  </si>
  <si>
    <t>指标3：网络视听节目监管情况</t>
  </si>
  <si>
    <t>指标4：平台投入使用率</t>
  </si>
  <si>
    <t>指标1：满意度（%）</t>
  </si>
  <si>
    <t>影响力指标</t>
  </si>
  <si>
    <t>高</t>
  </si>
  <si>
    <t>指标1：长效管理机制健全性</t>
  </si>
  <si>
    <t>指标1：广播电视节目监测监管水平稳步提升</t>
  </si>
  <si>
    <t>项目正在进行中，本年未做评价</t>
  </si>
  <si>
    <t>指标分值做了调整</t>
  </si>
  <si>
    <t>指标设定</t>
  </si>
  <si>
    <t>2019年计划上报总局数15余部，争取总局扶持3-5部，网络平台播出点击量超过200万次，满足群众基本文化需求，促进甘肃省剧目等推新创优。</t>
  </si>
  <si>
    <t>我省影视产品创作力得到有效提升。（和年度指标对应写）</t>
  </si>
  <si>
    <t>指标1：享受奖励金额标准完成情况</t>
  </si>
  <si>
    <t>指标2：剧目制作数</t>
  </si>
  <si>
    <t>未能全部完成</t>
  </si>
  <si>
    <t>指标3：争取总局扶持精品剧目及精品影视数量</t>
  </si>
  <si>
    <t>≥5部</t>
  </si>
  <si>
    <t>3部</t>
  </si>
  <si>
    <t>其他影视剧未达到精品标准</t>
  </si>
  <si>
    <t>指标4：计划上报总局精品剧目及精品影视数量</t>
  </si>
  <si>
    <t>4部</t>
  </si>
  <si>
    <t>重大革命历史题材电视剧《西路军》正在立项准备中</t>
  </si>
  <si>
    <t>指标1：影视精品评选情况</t>
  </si>
  <si>
    <t>评选结果公示</t>
  </si>
  <si>
    <t>指标2：奖励扶持准确率</t>
  </si>
  <si>
    <t>指标1：完成时间</t>
  </si>
  <si>
    <t>按时完成</t>
  </si>
  <si>
    <t>指标2：奖励扶持工作完成及时性</t>
  </si>
  <si>
    <t>经济效益指标</t>
  </si>
  <si>
    <t>指标1：促进全省影视制作机构创作生产新的影视作品</t>
  </si>
  <si>
    <t>推新创优</t>
  </si>
  <si>
    <t>指标1：群众基本文化需求</t>
  </si>
  <si>
    <t>满足人民群众基本文化需求</t>
  </si>
  <si>
    <t>指标2：网络平台播出点击量</t>
  </si>
  <si>
    <t>≥200万次</t>
  </si>
  <si>
    <t>201万次</t>
  </si>
  <si>
    <t>指标1：基本公共文化服务水平稳步提升</t>
  </si>
  <si>
    <t>服务对象满意度指标</t>
  </si>
  <si>
    <t>群众获取文化信息的渠道较多，电视仅仅是获取的渠道之一。</t>
  </si>
  <si>
    <t>甘肃延安大学校友会</t>
  </si>
  <si>
    <t>对《陇上夕阳红》杂志进行改版提升，改进编辑和印刷质量，扩大发行，2019年计划发行超过10000册，杂志报送老干部，及时传达国家、省重大政策精神。</t>
  </si>
  <si>
    <t>《陇上夕阳红》杂志编辑和印刷质量进一步提升，能够及时报送老干部并传达国家、省重大政策精神。</t>
  </si>
  <si>
    <t>指标1：计划印刷发行《陇上夕阳红》数量</t>
  </si>
  <si>
    <t>10000册</t>
  </si>
  <si>
    <t>指标1：审核通过率</t>
  </si>
  <si>
    <t>=100%</t>
  </si>
  <si>
    <t>100%</t>
  </si>
  <si>
    <t>指标1：编印完成及时性</t>
  </si>
  <si>
    <t>按要求时间完成</t>
  </si>
  <si>
    <t>指标1：国家、省重大政策及精神传达情况</t>
  </si>
  <si>
    <t>有效</t>
  </si>
  <si>
    <t>指标2：跨部门协同度</t>
  </si>
  <si>
    <t>指标1：读者满意度</t>
  </si>
  <si>
    <t>受众为延大校友、老干部，社会关注面较窄。</t>
  </si>
  <si>
    <r>
      <rPr>
        <b/>
        <sz val="20"/>
        <color theme="1"/>
        <rFont val="宋体"/>
        <family val="3"/>
        <charset val="134"/>
        <scheme val="minor"/>
      </rPr>
      <t>2019年</t>
    </r>
    <r>
      <rPr>
        <b/>
        <u/>
        <sz val="20"/>
        <color theme="1"/>
        <rFont val="宋体"/>
        <family val="3"/>
        <charset val="134"/>
        <scheme val="minor"/>
      </rPr>
      <t>甘肃省广播电视局</t>
    </r>
    <r>
      <rPr>
        <b/>
        <sz val="20"/>
        <color theme="1"/>
        <rFont val="宋体"/>
        <family val="3"/>
        <charset val="134"/>
        <scheme val="minor"/>
      </rPr>
      <t>部门预算项目支出绩效自评表</t>
    </r>
  </si>
  <si>
    <t>甘肃省广播电视局及所属预算单位</t>
  </si>
  <si>
    <t>2019年计划租赁卫星2个，计划维护门户网站1个，计划更新改造基层业务单位及台站40余个，计划开展培训10余次，计划召开会议5次以上。通过业务经费保障单位各项业务正常开展，提升培训对象业务能力，传达落实会议精神。</t>
  </si>
  <si>
    <t>指标1：计划租赁卫星数</t>
  </si>
  <si>
    <t>=2个</t>
  </si>
  <si>
    <t>2个</t>
  </si>
  <si>
    <t>指标2：计划维护门户网站数</t>
  </si>
  <si>
    <t>=1个</t>
  </si>
  <si>
    <t>1个</t>
  </si>
  <si>
    <t>指标3：计划更新改造基层业务单位及台站数</t>
  </si>
  <si>
    <t>≥40个</t>
  </si>
  <si>
    <t>40个</t>
  </si>
  <si>
    <t>指标4：计划开展培训次数</t>
  </si>
  <si>
    <t>≥10次</t>
  </si>
  <si>
    <t>10次</t>
  </si>
  <si>
    <t>指标5：物业维护面积</t>
  </si>
  <si>
    <t>≥35000平方米</t>
  </si>
  <si>
    <t>35000平米</t>
  </si>
  <si>
    <t>指标6：设备维护数量</t>
  </si>
  <si>
    <t>指标7：台站维修数量</t>
  </si>
  <si>
    <t>指标1：门户网站正常运转率</t>
  </si>
  <si>
    <t>指标2：更新改造验收合格率</t>
  </si>
  <si>
    <t>指标3：培训合格率</t>
  </si>
  <si>
    <t>指标4：发射设备“三满”优质播出率</t>
  </si>
  <si>
    <t>指标1：项目完成时间</t>
  </si>
  <si>
    <t>指标2：维护及时性</t>
  </si>
  <si>
    <t>指标1：确保广播电视微波信号安全传输</t>
  </si>
  <si>
    <t>指标2：广播电视节目公益性覆盖率</t>
  </si>
  <si>
    <t>偏远地区信号难以到达</t>
  </si>
  <si>
    <t>指标1：环境保护状况</t>
  </si>
  <si>
    <t>指标1：长效保障制度健全性</t>
  </si>
  <si>
    <t>指标1：服务对象满意度指标</t>
  </si>
  <si>
    <t>≥88%</t>
  </si>
  <si>
    <t>偏远地区信号不够稳定</t>
  </si>
  <si>
    <t>引领甘肃和中国文化走向世界，为甘肃省脱贫攻坚助力</t>
  </si>
  <si>
    <t>宣传了甘肃文化，推动了甘肃省“智慧广电”发展进程，加快了脱贫攻坚步伐</t>
  </si>
  <si>
    <t>指标1：计划开展会议次数</t>
  </si>
  <si>
    <t>≥1次</t>
  </si>
  <si>
    <t>2次</t>
  </si>
  <si>
    <t>指标1：会议秩序维护情况</t>
  </si>
  <si>
    <t>优</t>
  </si>
  <si>
    <t>指标1：会议开展及时性</t>
  </si>
  <si>
    <t>成本指标</t>
  </si>
  <si>
    <t>指标1：成本控制</t>
  </si>
  <si>
    <t>预算金额内</t>
  </si>
  <si>
    <t>预算内</t>
  </si>
  <si>
    <t>指标1：宣传甘肃文化</t>
  </si>
  <si>
    <t>≥50%</t>
  </si>
  <si>
    <t>指标1：甘肃文化辐射周边持续性</t>
  </si>
  <si>
    <t>基本完成</t>
  </si>
  <si>
    <t>参会人数有限</t>
  </si>
  <si>
    <t>不同受众需求不同</t>
  </si>
  <si>
    <t>指标2：加快脱贫攻坚步伐</t>
  </si>
  <si>
    <t>有促进</t>
  </si>
  <si>
    <t>有一定效果</t>
  </si>
  <si>
    <t>会议产生的直接经济效果有限，间接只能提供一些有助于脱贫的信息。</t>
  </si>
  <si>
    <t>甘肃省广播电视网络股份有限公司</t>
  </si>
  <si>
    <t>2019年计划面向329万“户户通”用户提供运维服务，开展运维人员培训187次，保障“户户通”设备正常运转。用户投诉率小于1‰，用户维修率超过98%，确保接收48套广播节目及59套电视节目，正常接收率超过95%。</t>
  </si>
  <si>
    <t>2019年全省户户通用户各类问题88083件次，其中：用户业务咨询7257件次；各级分公司运维网点受理37874件次，运维人员入户维修31631件次，共计69505件次；电话指导2611件次；用户管理系统刷新授权8710件次；用户维修及问题处理超过98%。开展运维人员培训193次。国家广电总局卫星直播中心、省广电局和阳光在线提供的用户投诉9件次，用户投诉率小于1‰。确保接收48套广播节目及59套电视节目，正常接收率超过95%。</t>
  </si>
  <si>
    <t>指标1：计划开展运维人员培训次数</t>
  </si>
  <si>
    <t>=187次</t>
  </si>
  <si>
    <t>193次</t>
  </si>
  <si>
    <t>指标2：计划运维用户数</t>
  </si>
  <si>
    <t>=329万户</t>
  </si>
  <si>
    <t>543.9万户</t>
  </si>
  <si>
    <t>指标1：培训合格率</t>
  </si>
  <si>
    <t>指标2：户户通设备正常运转率</t>
  </si>
  <si>
    <t>指标3：用户维修率</t>
  </si>
  <si>
    <t>≥98%</t>
  </si>
  <si>
    <t>﹥98%</t>
  </si>
  <si>
    <t>指标1：运维及时性</t>
  </si>
  <si>
    <t>指标2：培训完成及时性</t>
  </si>
  <si>
    <t>指标1:48套广播节目及59套电视节目的正常接收率</t>
  </si>
  <si>
    <t>﹥95%</t>
  </si>
  <si>
    <t>指标1：对用户的生活影响</t>
  </si>
  <si>
    <t>大</t>
  </si>
  <si>
    <t>指标1：受众满意度</t>
  </si>
  <si>
    <t>指标2：用户投诉率</t>
  </si>
  <si>
    <t>＜1‰</t>
  </si>
  <si>
    <t>甘肃省广播电视局无线传输中心</t>
  </si>
  <si>
    <t>2019年计划运行维护超过25个中波台站，完成机房及基础设施修缮超过25个台站，支付机房的取暖费、电费等，保障中波台业务正常运行。全年无重大停播事故，确保中央和省级广播电视在我省的公益性覆盖，广播电视综合人口覆盖率达到99%，有效维护人民群众的基本收视权益，满足基本文化生活需求，为广大人民群众提供高效、优质的广播电视公共文化服务，确保广大人民群众及时了解党的路线、方针、政策。</t>
  </si>
  <si>
    <t>保证台站发射设备及附属设备正常运转，完成播出任务，保障中央和省级广播电视节目在我省的公益性覆盖，有效维护人民群众的基本收视权益,满足基本文化生活需求，为广大人民群众提供高效、优质的广播电视公共文化服务，确保广大人民群众及时了解党的路线、方针、政策。</t>
  </si>
  <si>
    <t>指标1：计划运行维护中波台站数</t>
  </si>
  <si>
    <t>≥25个</t>
  </si>
  <si>
    <t>25个</t>
  </si>
  <si>
    <t>指标2：发射设备及附属设备正常运转率</t>
  </si>
  <si>
    <t>指标3：召开会议次数及参会人数</t>
  </si>
  <si>
    <t>符合需求</t>
  </si>
  <si>
    <t>指标1：中波台站正常运转率</t>
  </si>
  <si>
    <t>指标3：会议成果</t>
  </si>
  <si>
    <t>圆满</t>
  </si>
  <si>
    <t>指标1：设备购置安装到位及时率</t>
  </si>
  <si>
    <t>指标2：维护需求响应及时性</t>
  </si>
  <si>
    <t>指标3：会议召开及时率</t>
  </si>
  <si>
    <t>指标1：广播电视覆盖率</t>
  </si>
  <si>
    <t>指标2：单位形象</t>
  </si>
  <si>
    <t>指标3：群众基本文化生活需求满足度</t>
  </si>
  <si>
    <t>指标1：中波台信号持续稳定发射</t>
  </si>
  <si>
    <t>指标2：服务人员保持率</t>
  </si>
  <si>
    <t>指标1：群众对信号满意度</t>
  </si>
  <si>
    <t>个别偏远地区信号较差</t>
  </si>
  <si>
    <t>推动本单位业务工作开展，保证台站发射设备及附属设备正常运转，完成播出任务。</t>
  </si>
  <si>
    <t>完成了827台发射机房改造任务，采购14台（件）循环降温设备元器件损耗，更新设备及1套管道及封闭附属系统，安装并调试成功，基本达到预期功能。</t>
  </si>
  <si>
    <r>
      <rPr>
        <sz val="11"/>
        <color theme="1"/>
        <rFont val="宋体"/>
        <family val="3"/>
        <charset val="134"/>
        <scheme val="minor"/>
      </rPr>
      <t>指标1：</t>
    </r>
    <r>
      <rPr>
        <sz val="11"/>
        <rFont val="宋体"/>
        <family val="3"/>
        <charset val="134"/>
        <scheme val="minor"/>
      </rPr>
      <t>设备购置量（台、件、套）</t>
    </r>
  </si>
  <si>
    <t>14</t>
  </si>
  <si>
    <t>指标2：管道及封闭附属系统（套）</t>
  </si>
  <si>
    <r>
      <rPr>
        <sz val="11"/>
        <color theme="1"/>
        <rFont val="宋体"/>
        <family val="3"/>
        <charset val="134"/>
        <scheme val="minor"/>
      </rPr>
      <t>指标1：</t>
    </r>
    <r>
      <rPr>
        <sz val="11"/>
        <rFont val="宋体"/>
        <family val="3"/>
        <charset val="134"/>
        <scheme val="minor"/>
      </rPr>
      <t>设备正常运转率</t>
    </r>
  </si>
  <si>
    <t>指标2：安全可靠性</t>
  </si>
  <si>
    <t>指标3：降噪及节能环保</t>
  </si>
  <si>
    <r>
      <rPr>
        <sz val="11"/>
        <color theme="1"/>
        <rFont val="宋体"/>
        <family val="3"/>
        <charset val="134"/>
        <scheme val="minor"/>
      </rPr>
      <t>指标1</t>
    </r>
    <r>
      <rPr>
        <sz val="11"/>
        <rFont val="宋体"/>
        <family val="3"/>
        <charset val="134"/>
        <scheme val="minor"/>
      </rPr>
      <t>：循环降温能有效降低设备元器件损耗</t>
    </r>
  </si>
  <si>
    <t>基本达到预期目标</t>
  </si>
  <si>
    <t>达到</t>
  </si>
  <si>
    <r>
      <rPr>
        <sz val="11"/>
        <color theme="1"/>
        <rFont val="宋体"/>
        <family val="3"/>
        <charset val="134"/>
        <scheme val="minor"/>
      </rPr>
      <t>指标2：</t>
    </r>
    <r>
      <rPr>
        <sz val="11"/>
        <rFont val="宋体"/>
        <family val="3"/>
        <charset val="134"/>
        <scheme val="minor"/>
      </rPr>
      <t>扩大中央及省级节目覆盖面</t>
    </r>
  </si>
  <si>
    <t>部分达到目标</t>
  </si>
  <si>
    <t>资金未支付完成，预留设备质保金。</t>
  </si>
  <si>
    <t>长期确保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t>
  </si>
  <si>
    <t>指标1：计划保障广播电视发射设备及附属设备数</t>
  </si>
  <si>
    <t>≤52部</t>
  </si>
  <si>
    <t>指标2：故障设备替换率</t>
  </si>
  <si>
    <t>指标3：省级台站计划保障完成率</t>
  </si>
  <si>
    <t>指标4：满时间播出（单台设备日均播出21.5小时）</t>
  </si>
  <si>
    <t>外电停、发电机启动、主机倒备机</t>
  </si>
  <si>
    <t>指标5：全年停播率不大于45秒/百小时</t>
  </si>
  <si>
    <t>指标1：满功率播出（单机播出功率1KW）</t>
  </si>
  <si>
    <t>指标3：整机技术指标达到总局要求</t>
  </si>
  <si>
    <t>指标1：设备购置安装到位及时性</t>
  </si>
  <si>
    <t>指标3：重要节目按时播出</t>
  </si>
  <si>
    <t>指标1：确保党和国家舆论导向，高质量政策、经济和文化宣传</t>
  </si>
  <si>
    <t>合格</t>
  </si>
  <si>
    <t>达标</t>
  </si>
  <si>
    <t>指标2：广播电视政策宣传、科技传播</t>
  </si>
  <si>
    <t>指标3：为广大农村地区提供公益性广播电视覆盖，满足人民群众基本文化需求，优质收视政策文化资讯。</t>
  </si>
  <si>
    <t>指标1：覆盖效果达标，满足农民群众基本收视需求。</t>
  </si>
  <si>
    <t>指标2：长效管理机制健全性</t>
  </si>
  <si>
    <t>指标3：部门协同度</t>
  </si>
  <si>
    <t>指标1：覆盖区群众对信号满意度</t>
  </si>
  <si>
    <t>受信号自身模式限制</t>
  </si>
  <si>
    <t>长期确保转播中央12套，省、市、县各一套电视节目的发射设备，转播广播节目的发射设备正常三满播出，保障地面广播电视数字化广播覆盖网覆盖水平，切实维护人民群众的收视权益，满足人民群众基本文化需求，为广大人民群众提供高效、优质的广播电视公共文化服务。</t>
  </si>
  <si>
    <t>甘肃省广播电视局微波传输中心</t>
  </si>
  <si>
    <t>微波传输是广播电视节目传输覆盖的主要技术手段之一，是国家信息安全保障体系的主要组成部分，在应对突发事件和自然灾害中其安全性高于卫星和光缆，为保障广播电视安全播出发挥着重要作用。担负着全省广电微波干线的规划、建设、设备维护和传送中一广播电视、省一广播电视节目信号，向骨干无线发射台（站）及有线前段提供信源的工作任务。</t>
  </si>
  <si>
    <t>保障了2019年广播电视节目安全传输，完成了全年传输任务。加强安全传输日常管理和微波电路维护工作，全年的停传率控制在5秒/百小时以内。完成了854、855、851台台站基础设施维修项目；完成了850、855、856台及网络大厦机房的机房内部基础设施维修。对全省87微波台站进行全覆盖摸底调研检查，确保了新中国成立70周年的安全传输；做好日常的设备维护和台站管理工作抓好维护和各项规章制度落实，对全电路微波干线台站天馈线系统进行巡检加固，修订切实可行的应急预案，开展应急演练，提高应急处置能力。</t>
  </si>
  <si>
    <t>指标1：设备维护数量</t>
  </si>
  <si>
    <t>指标2：台站维修数量</t>
  </si>
  <si>
    <t>指标3：计划备品备件采购数</t>
  </si>
  <si>
    <t>≥30件</t>
  </si>
  <si>
    <t>指标1：设备维护质量</t>
  </si>
  <si>
    <t>指标2：安全停播次数</t>
  </si>
  <si>
    <t>0次</t>
  </si>
  <si>
    <t>指标3：台站正常运转率</t>
  </si>
  <si>
    <t>指标4：备品备件采购合格率</t>
  </si>
  <si>
    <t>指标1：安全传输及时性</t>
  </si>
  <si>
    <t>指标2：运维任务完成及时性</t>
  </si>
  <si>
    <t>指标3：备品备件采购完成及时性</t>
  </si>
  <si>
    <t>指标1：广播电视节目公益性覆盖率</t>
  </si>
  <si>
    <t>指标2：公益服务</t>
  </si>
  <si>
    <t>指标1：长效管理机制</t>
  </si>
  <si>
    <t>指标1：长效管理制度健全性</t>
  </si>
  <si>
    <t>指标2：跨部门协调度</t>
  </si>
  <si>
    <t>指标1：用户满意度</t>
  </si>
  <si>
    <t>受覆盖范围限制</t>
  </si>
  <si>
    <t>确保广播电视编辑记者、播音员主持人持证上岗。</t>
  </si>
  <si>
    <t>能够严格执行收支两条线，通过财政非税收入返还，弥补业务经费不足，推动本单位业务工作开展，保障我省编辑记者主持人考试考务工作正常有序进行。</t>
  </si>
  <si>
    <t>指标1：计划考试场地租赁数</t>
  </si>
  <si>
    <t>≥46个</t>
  </si>
  <si>
    <t>指标2:计划聘用监考老师人数</t>
  </si>
  <si>
    <t>≥80人</t>
  </si>
  <si>
    <t>指标3:计划考试资料印刷份数</t>
  </si>
  <si>
    <t>≥800份</t>
  </si>
  <si>
    <t>指标4：参加考试人员数量</t>
  </si>
  <si>
    <t>&gt;100人</t>
  </si>
  <si>
    <t>指标1：广播电视编辑记者、播音员主持人持证上岗率</t>
  </si>
  <si>
    <t>指标2：试卷印刷合格率</t>
  </si>
  <si>
    <t>指标3：考试监考严格程度</t>
  </si>
  <si>
    <t>严格</t>
  </si>
  <si>
    <t>2019年11月前</t>
  </si>
  <si>
    <t>指标2：资格考试组织及时性</t>
  </si>
  <si>
    <t>指标3：成绩公布及时性</t>
  </si>
  <si>
    <t>规定时间内</t>
  </si>
  <si>
    <t>指标1：行业储备人才增加</t>
  </si>
  <si>
    <t>增加</t>
  </si>
  <si>
    <t>指标2：广播电视编辑记者、播音员主持人专业性提升</t>
  </si>
  <si>
    <t>提升</t>
  </si>
  <si>
    <t>指标1：服务对象满意度</t>
  </si>
  <si>
    <t>甘肃广电商务经营服务中心</t>
  </si>
  <si>
    <t>保障网络大厦21层-25层综合服务工作，负责水、电、暖的供给及设施、设备的维护、维修。水、电、暖供给率及设备、设施维修率均达到100%，物业管理改善率超过90%，办公环境整洁率超过95%。</t>
  </si>
  <si>
    <t>全年按年度总体目标完成考核</t>
  </si>
  <si>
    <t>指标1：计划用水吨数</t>
  </si>
  <si>
    <t>≥166吨</t>
  </si>
  <si>
    <t>160吨</t>
  </si>
  <si>
    <t>指标2：计划用电度数</t>
  </si>
  <si>
    <t>≥65750度</t>
  </si>
  <si>
    <t>64700度</t>
  </si>
  <si>
    <t>指标3：计划发放安保费</t>
  </si>
  <si>
    <t>≥57万元</t>
  </si>
  <si>
    <t>57.12万元</t>
  </si>
  <si>
    <t>增加垃圾处理费1200元，明年将此项费用列进预算中</t>
  </si>
  <si>
    <t>指标4：计划供暖平米数</t>
  </si>
  <si>
    <t>≥280平方米</t>
  </si>
  <si>
    <t>指标1：大厦日常工作正常运转率</t>
  </si>
  <si>
    <t>指标2：设备维修维护率</t>
  </si>
  <si>
    <t>指标3：水、电、暖供给率</t>
  </si>
  <si>
    <t>指标1：安保费发放及时性</t>
  </si>
  <si>
    <t>指标2：水电暖供应及时性</t>
  </si>
  <si>
    <t>指标3：设备维修维护及时性</t>
  </si>
  <si>
    <t>指标1：物业管理经营改善率</t>
  </si>
  <si>
    <t>环境效益指标</t>
  </si>
  <si>
    <t>指标1：办公环境整洁率</t>
  </si>
  <si>
    <t>指标1：服务对象综合满意度</t>
  </si>
  <si>
    <t>甘肃省广播电视局培训中心</t>
  </si>
  <si>
    <t>保障书刊批发市场综合服务工作，负责水、电、暖的供给及设施、设备的维护、维修，人员工资结算。水电暖支出额超过200万元，工资发放额超过170万元，设备维修维护费超过55万元。</t>
  </si>
  <si>
    <t>完成书刊批发市场综合服务工作，水、电、暖的供给及设施、设备的维护、维修，人员工资及时结算。水电暖支出额超过200万元，工资发放额超过170万元，设备维修维护费超过55万元。</t>
  </si>
  <si>
    <t>指标1：工资发放</t>
  </si>
  <si>
    <t>≥25人</t>
  </si>
  <si>
    <t>25人</t>
  </si>
  <si>
    <t>指标2：计划用水量</t>
  </si>
  <si>
    <t>≥42800吨</t>
  </si>
  <si>
    <t>30000吨</t>
  </si>
  <si>
    <t>指标3：计划用电量</t>
  </si>
  <si>
    <t>≥540000度</t>
  </si>
  <si>
    <t>540000度</t>
  </si>
  <si>
    <t>指标4：计划供暖数</t>
  </si>
  <si>
    <t>≥41000平方米</t>
  </si>
  <si>
    <t>41000平方米</t>
  </si>
  <si>
    <t>指标5：物业维修面积</t>
  </si>
  <si>
    <t>≥20000平方米</t>
  </si>
  <si>
    <t>21000平方米</t>
  </si>
  <si>
    <t>指标6：计划维护电梯数</t>
  </si>
  <si>
    <t>≥11部</t>
  </si>
  <si>
    <t xml:space="preserve">11部 </t>
  </si>
  <si>
    <t>指标1：人员工资足额发放率</t>
  </si>
  <si>
    <t>指标2：水电暖供应保障率</t>
  </si>
  <si>
    <t>指标3：物业维护保障率</t>
  </si>
  <si>
    <t>指标4 ：电梯运行安全稳定率</t>
  </si>
  <si>
    <t>指标1：水电暖供给及时性</t>
  </si>
  <si>
    <t>指标2：工资发放及时性</t>
  </si>
  <si>
    <t>指标3：电梯运维及时性</t>
  </si>
  <si>
    <t>指标1：市场环境改善率</t>
  </si>
  <si>
    <t>指标1：办公环境整洁度</t>
  </si>
  <si>
    <t>甘肃省广播电视局行政管理服务中心</t>
  </si>
  <si>
    <t>保障后勤综合服务工作，对本局机关办公楼、住宅生活区的物业管理，负责水、电、暖的供给及设备、设施的维护、维修，临时劳务人员劳务费发放。</t>
  </si>
  <si>
    <t>保障后勤综合服务工作，对本局机关办公楼、住宅生活区进行管理，负责水、电、暖的供给及设备、设施的维护、维修。</t>
  </si>
  <si>
    <t>指标1：绿化维护面积</t>
  </si>
  <si>
    <t>≥10000平方米</t>
  </si>
  <si>
    <t xml:space="preserve"> 10000平方米</t>
  </si>
  <si>
    <t>指标2：临时劳务人员数量</t>
  </si>
  <si>
    <t>≥30人</t>
  </si>
  <si>
    <t xml:space="preserve"> 30人</t>
  </si>
  <si>
    <t>指标3：物业维护面积</t>
  </si>
  <si>
    <t xml:space="preserve"> 35000平方米</t>
  </si>
  <si>
    <t>指标4：维修维护设备种类数</t>
  </si>
  <si>
    <t>≥10种</t>
  </si>
  <si>
    <t xml:space="preserve"> 10种</t>
  </si>
  <si>
    <t>指标1：物业维修维护保障率</t>
  </si>
  <si>
    <t>≥100%</t>
  </si>
  <si>
    <t>指标2：劳务费足额发放率</t>
  </si>
  <si>
    <t>指标3：设施设备维修维护保障率</t>
  </si>
  <si>
    <t>指标1：物业维修维护及时性</t>
  </si>
  <si>
    <t>指标2：劳务费足额发放及时性</t>
  </si>
  <si>
    <t>指标3：设施设备维修维护及时性</t>
  </si>
  <si>
    <t>基本健全</t>
  </si>
  <si>
    <t>随着事业的发展，管理机制有一定不适应，不断的完善，查漏补缺，保障项目正常运转。</t>
  </si>
  <si>
    <t>指标1:服务对象综合满意度指标</t>
  </si>
  <si>
    <t>因单位性质原因，服务对象比较多、杂，广泛征求意见，不断提高服务质量。</t>
  </si>
  <si>
    <t>确保中央和省级广播电视在我省的公益性覆盖，将党的路线、方针、政策传入千家万户，有效维护人民群众基本收听收视权益，满足广大人民群众基本文化生活需求，为广大人民群众提供高效、优质的广播电视公共文化服务。</t>
  </si>
  <si>
    <t>指标1：发射设备及附属设备正常运转率</t>
  </si>
  <si>
    <t>指标2：设备利用率</t>
  </si>
  <si>
    <t>指标3：日常维修维护范围覆盖率</t>
  </si>
  <si>
    <t>指标4：日常保洁\清洁完成率</t>
  </si>
  <si>
    <t>指标1：发射设备三满播出优质播出率</t>
  </si>
  <si>
    <t>指标2：室内外设备设施维护维修保障度</t>
  </si>
  <si>
    <t>较高</t>
  </si>
  <si>
    <t>指标3：室内外绿化养护情况</t>
  </si>
  <si>
    <t>指标1：维护设备设施响应及时性</t>
  </si>
  <si>
    <t>指标1：业务费支出率</t>
  </si>
  <si>
    <t>指标1：广播电视公益性覆盖率</t>
  </si>
  <si>
    <t>指标1：工作环境保洁度</t>
  </si>
  <si>
    <r>
      <rPr>
        <b/>
        <sz val="20"/>
        <rFont val="宋体"/>
        <family val="3"/>
        <charset val="134"/>
        <scheme val="minor"/>
      </rPr>
      <t>2019年</t>
    </r>
    <r>
      <rPr>
        <b/>
        <u/>
        <sz val="20"/>
        <rFont val="宋体"/>
        <family val="3"/>
        <charset val="134"/>
        <scheme val="minor"/>
      </rPr>
      <t>甘肃省广播电视局</t>
    </r>
    <r>
      <rPr>
        <b/>
        <sz val="20"/>
        <rFont val="宋体"/>
        <family val="3"/>
        <charset val="134"/>
        <scheme val="minor"/>
      </rPr>
      <t>预算项目支出绩效自评表</t>
    </r>
  </si>
  <si>
    <t>微波传输业务费（非税返还）</t>
  </si>
  <si>
    <t>弥补事业资金不足，计划维修维护设备数超过260台，发放聘用人员工资。</t>
  </si>
  <si>
    <t>资金发放了聘用人员劳务费，弥补了人员不足，保障了安全传输。</t>
  </si>
  <si>
    <t>指标1：计划维修维护设备数</t>
  </si>
  <si>
    <t>≥260台</t>
  </si>
  <si>
    <t>指标2：设备维护数量</t>
  </si>
  <si>
    <t>指标3：台站维修数量</t>
  </si>
  <si>
    <t>指标1：广播电视节目信号安全传输率</t>
  </si>
  <si>
    <t>=100次</t>
  </si>
  <si>
    <t>=0次</t>
  </si>
  <si>
    <t>指标3：设备维护质量</t>
  </si>
  <si>
    <t>指标4：设备采购质量</t>
  </si>
  <si>
    <t>指标2：设备维修维护及时性</t>
  </si>
  <si>
    <t xml:space="preserve">服务对象满意度 </t>
  </si>
  <si>
    <t>2019年度省对市县转移支付绩效自评结果汇总表</t>
  </si>
  <si>
    <t>转移支付名称</t>
  </si>
  <si>
    <t>转移支付预算执行情况（万元）</t>
  </si>
  <si>
    <t>中央补助</t>
  </si>
  <si>
    <t>省级安排</t>
  </si>
  <si>
    <t>市县安排</t>
  </si>
  <si>
    <t>中央广播电视节目无线覆盖模拟信号运维费</t>
  </si>
  <si>
    <t>中央广播电视节目无线覆盖数字化信号运维费</t>
  </si>
  <si>
    <t>县级应急广播体系建设资金</t>
  </si>
  <si>
    <t>合计</t>
  </si>
  <si>
    <t>2019年省对市县转移支付绩效自评表</t>
  </si>
  <si>
    <t>省级主管部门</t>
  </si>
  <si>
    <t>各市州县区广电业务部门</t>
  </si>
  <si>
    <t>项目资金
（万元）</t>
  </si>
  <si>
    <t>其中：中央资金</t>
  </si>
  <si>
    <t xml:space="preserve">      省级资金</t>
  </si>
  <si>
    <t xml:space="preserve">      市县资金</t>
  </si>
  <si>
    <t xml:space="preserve">      其他资金</t>
  </si>
  <si>
    <t>完成全省广播电视节目设备正常运行，节目信号安全传输、满功率、满时间、满调度“三满”播出任务，设备及附属系统、供电线路更新改造、维修维护等。</t>
  </si>
  <si>
    <t>指标1：设备采购、维修、维护完成率</t>
  </si>
  <si>
    <t>指标1：发射设备“三满”优质传输率</t>
  </si>
  <si>
    <t>指标2：发射、传输设备及附属设备正常运转率</t>
  </si>
  <si>
    <t>指标1：设备采购、维修（护）完成及时性</t>
  </si>
  <si>
    <t>及时性</t>
  </si>
  <si>
    <t>指标1：满足群众文化需求率</t>
  </si>
  <si>
    <t>指标2：广播电视综合人口覆盖率</t>
  </si>
  <si>
    <t>指标3：设备准时播出率</t>
  </si>
  <si>
    <t>指标4：设备准时传输率</t>
  </si>
  <si>
    <t>设备全年维修、维护保养及时，故障率低。</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</si>
  <si>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</si>
  <si>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</si>
  <si>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</si>
  <si>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各市州县区广电微波台站</t>
  </si>
  <si>
    <t xml:space="preserve">微波传输是广播电视节目传输覆盖的主要技术手段之一，是国家信息安全保障体系的主要组成部分，在应对突发事件和自然灾害中其安全性高于卫星和光缆，为保障广播电视安全播出发挥着重要作用。担负着全省广电微波干线的规划、建设、设备维护和传送中一广播电视、省一广播电视节目信号，向骨干无线发射台（站）及有线前端提供信源的工作任务。               </t>
  </si>
  <si>
    <t>保障了全省广电微波干线的规划、建设、设备维护和传送中一广播电视、省一广播电视节目信号，向骨干无线发射台（站）及有线前端提供信源。</t>
  </si>
  <si>
    <t>指标1：需维修维护微波台站数量</t>
  </si>
  <si>
    <t>=87个</t>
  </si>
  <si>
    <t>87个</t>
  </si>
  <si>
    <t>指标1：微波台站维修维护验收合格率</t>
  </si>
  <si>
    <t>指标2：设备采购质量</t>
  </si>
  <si>
    <t>指标3：安全停播次数</t>
  </si>
  <si>
    <t>指标2：微波台站维修维护及时性</t>
  </si>
  <si>
    <t>指标1：公益服务类</t>
  </si>
  <si>
    <t>指标1：保障公益性广播电视优质传输</t>
  </si>
  <si>
    <t>指标1：台站日常生活，是否造成生态污染</t>
  </si>
  <si>
    <t>否</t>
  </si>
  <si>
    <t>指标1：微波设备使用人员满意度</t>
  </si>
  <si>
    <t>自然环境恶劣导致工期延长，基础设施维修、道路维修等部分工程还未完工，部分项目正在实施中。2020年将全面完成目标计划并支付资金。</t>
  </si>
  <si>
    <t>全省市州县区广电业务部门</t>
  </si>
  <si>
    <t xml:space="preserve">确保2019年全年转播中央一套、七套电视、中央一套广播无线覆盖模拟信号的发射设备正常三满播出，提高全省农村地区广播电视无线覆盖水平，保障人民群众基本文化权益，满足人民群众基本文化需求，为广大人民群众提供高效、优质的广播电视公共文化服务。 </t>
  </si>
  <si>
    <t>电视和调频、中波广播发射设备满时间、满功率、满调幅度运行，各项技术指标达到国际要求，主要覆盖区域收测收视情况良好，圆满完成年度播出任务。</t>
  </si>
  <si>
    <t>指标1：发射设备三满优质播出率</t>
  </si>
  <si>
    <t>指标2：发射设备运行情况</t>
  </si>
  <si>
    <t>设备正常运转</t>
  </si>
  <si>
    <t>指标1：发射设备准时播出率</t>
  </si>
  <si>
    <t>指标2：完成时间</t>
  </si>
  <si>
    <t>指标1：维护费支出率</t>
  </si>
  <si>
    <t>设备崭新程度高，维修率相对较低</t>
  </si>
  <si>
    <t>指标1：广播电视政策宣传、科技传播</t>
  </si>
  <si>
    <t>把党和国家的声音传入群众当中</t>
  </si>
  <si>
    <t>指标2：公共服务</t>
  </si>
  <si>
    <t>保障人民群众基本文化权益</t>
  </si>
  <si>
    <t>指标3：广播电视综合人口覆盖率</t>
  </si>
  <si>
    <t>指标1：稳定提供基本公共文化服务信号</t>
  </si>
  <si>
    <t>确保2019年全年转播中央12套，省、市、县各一套电视节目的发射设备，转播广播节目的发射设备正常三满播出，保障地面广播电视数字化广播覆盖网覆盖水平，切实维护人民群众的实施权益，满足人民群众基本文化需求，为广大人民群众提供高效、优质的广播电视公共文化服务。</t>
  </si>
  <si>
    <t>指标1：公益性</t>
  </si>
  <si>
    <t>为广大人民群众提供高效、优质的广播电视公共文化服务</t>
  </si>
  <si>
    <t>≥96%</t>
  </si>
  <si>
    <t xml:space="preserve">     省级资金</t>
  </si>
  <si>
    <t xml:space="preserve">     市县资金</t>
  </si>
  <si>
    <t xml:space="preserve">     其他资金</t>
  </si>
  <si>
    <t xml:space="preserve">确保开展2019年全年17个深度贫困县应急广播体系建设任务。建设主要内容包括应急广播县级平台、大喇叭系统及其传送覆盖网络，符合《县级应急广播系统暂行技术要求》的其他相关设施设备，使之具备完整的应急广播功能，为当地群众及时、有效地提供灾害预警应急广播、政策政务信息发布等服务。               </t>
  </si>
  <si>
    <t>根据《县级应急广播系统暂行技术要求》的其他相关要求，建立了我省17个深度贫困县应急广播县级平台、大喇叭系统及其传送覆盖网络，购置应急广播设施设备，为当地群众及时、有效地提供灾害预警应急广播、政策政务信息发布等服务。</t>
  </si>
  <si>
    <t>指标1：县级应急广播体系建设</t>
  </si>
  <si>
    <t>17个</t>
  </si>
  <si>
    <t>指标2：县级应急广播体系计划建设区域</t>
  </si>
  <si>
    <t>指标3：县级应急广播设备配置率</t>
  </si>
  <si>
    <t>根据国家广播电视总局要求，2019年下达项目年底前全部完成招标工作。截至2019年12月31日招标工作已全部完成，设备采购基本完成，安装调试工作正在进行中。</t>
  </si>
  <si>
    <t>指标4：大喇叭系统计划建设数</t>
  </si>
  <si>
    <t>指标1：平台系统验收合格率</t>
  </si>
  <si>
    <t>指标2：平台系统及附属设备正常运转率</t>
  </si>
  <si>
    <t>指标1：平台系统建设完成及时性</t>
  </si>
  <si>
    <t>指标1：县级应急广播体系建设补助标准</t>
  </si>
  <si>
    <t>平均450万元/县</t>
  </si>
  <si>
    <t>指标1：广播电视综合人口覆盖率</t>
  </si>
  <si>
    <t>指标2：设备投入使用率</t>
  </si>
  <si>
    <t>指标3：群众基本文化需求满足度</t>
  </si>
  <si>
    <t>指标4：突发事件及时预警率</t>
  </si>
  <si>
    <r>
      <rPr>
        <b/>
        <sz val="22"/>
        <color theme="1"/>
        <rFont val="宋体"/>
        <family val="3"/>
        <charset val="134"/>
      </rPr>
      <t>2019年度</t>
    </r>
    <r>
      <rPr>
        <b/>
        <u/>
        <sz val="22"/>
        <color theme="1"/>
        <rFont val="宋体"/>
        <family val="3"/>
        <charset val="134"/>
      </rPr>
      <t xml:space="preserve">    </t>
    </r>
    <r>
      <rPr>
        <b/>
        <sz val="22"/>
        <color theme="1"/>
        <rFont val="宋体"/>
        <family val="3"/>
        <charset val="134"/>
      </rPr>
      <t xml:space="preserve">部门预算执行情况自评报告
</t>
    </r>
    <r>
      <rPr>
        <sz val="22"/>
        <color theme="1"/>
        <rFont val="仿宋_GB2312"/>
        <charset val="134"/>
      </rPr>
      <t>(参考提纲)</t>
    </r>
  </si>
  <si>
    <t xml:space="preserve">    一、基本情况</t>
  </si>
  <si>
    <t xml:space="preserve">   （一）部门主要职能。</t>
  </si>
  <si>
    <t xml:space="preserve">   （二）内设机构及所属单位概况。</t>
  </si>
  <si>
    <r>
      <rPr>
        <sz val="16"/>
        <color theme="1"/>
        <rFont val="黑体"/>
        <family val="3"/>
        <charset val="134"/>
      </rPr>
      <t xml:space="preserve">    二、绩效自评工作组织开展情况</t>
    </r>
    <r>
      <rPr>
        <sz val="16"/>
        <color theme="1"/>
        <rFont val="Arial"/>
        <family val="2"/>
      </rPr>
      <t xml:space="preserve">	</t>
    </r>
  </si>
  <si>
    <t xml:space="preserve">    包括本部门自评工作组织管理情况，纳入自评范围的单位、项目、资金，审核工作机制等情况。</t>
  </si>
  <si>
    <r>
      <rPr>
        <sz val="16"/>
        <color theme="1"/>
        <rFont val="黑体"/>
        <family val="3"/>
        <charset val="134"/>
      </rPr>
      <t xml:space="preserve">    三、部门整体支出绩效自评情况分析</t>
    </r>
    <r>
      <rPr>
        <sz val="16"/>
        <color theme="1"/>
        <rFont val="Arial"/>
        <family val="2"/>
      </rPr>
      <t xml:space="preserve">	</t>
    </r>
  </si>
  <si>
    <t xml:space="preserve">   （一）部门决算情况。</t>
  </si>
  <si>
    <t xml:space="preserve">   （二）总体绩效目标完成情况分析。</t>
  </si>
  <si>
    <t xml:space="preserve">   （三）各项指标完成情况分析。</t>
  </si>
  <si>
    <r>
      <rPr>
        <sz val="16"/>
        <color theme="1"/>
        <rFont val="楷体"/>
        <family val="3"/>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</si>
  <si>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rPr>
        <sz val="16"/>
        <color theme="1"/>
        <rFont val="黑体"/>
        <family val="3"/>
        <charset val="134"/>
      </rPr>
      <t xml:space="preserve">    三、部门预算项目支出绩效自评情况分析</t>
    </r>
    <r>
      <rPr>
        <sz val="16"/>
        <color theme="1"/>
        <rFont val="Arial"/>
        <family val="2"/>
      </rPr>
      <t xml:space="preserve">	</t>
    </r>
  </si>
  <si>
    <t xml:space="preserve">    2019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</si>
  <si>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</si>
  <si>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1.项目支出预算执行情况。</t>
  </si>
  <si>
    <t xml:space="preserve">    1.总体绩效目标完成情况分析。</t>
  </si>
  <si>
    <t xml:space="preserve">    2.各项指标完成情况分析。</t>
  </si>
  <si>
    <r>
      <rPr>
        <sz val="16"/>
        <color theme="1"/>
        <rFont val="楷体"/>
        <family val="3"/>
        <charset val="134"/>
      </rPr>
      <t xml:space="preserve">    3.偏离绩效目标的原因及下一步改进措施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</si>
  <si>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（二）项目2</t>
  </si>
  <si>
    <t xml:space="preserve">     ……</t>
  </si>
  <si>
    <r>
      <rPr>
        <sz val="16"/>
        <color theme="1"/>
        <rFont val="黑体"/>
        <family val="3"/>
        <charset val="134"/>
      </rPr>
      <t xml:space="preserve">    四、部门管理的省对市县转移支付绩效自评情况分析</t>
    </r>
    <r>
      <rPr>
        <sz val="16"/>
        <color theme="1"/>
        <rFont val="Arial"/>
        <family val="2"/>
      </rPr>
      <t xml:space="preserve">	</t>
    </r>
  </si>
  <si>
    <t xml:space="preserve">    2019年，本部门共管理省对市县转移支付**项，当年各级预算共安排**万元，其中：中央下达**万元，省级预算安排**万元，市县预算安排**万元；当年支出**万【元，执行率**%。通过自评，有**个项目结果为“优”，**个项目结果为“良”，**个项目结果为“中”，**个项目结果为“差”。分项目自评情况分析如下：</t>
  </si>
  <si>
    <r>
      <rPr>
        <sz val="16"/>
        <color theme="1"/>
        <rFont val="楷体"/>
        <family val="3"/>
        <charset val="134"/>
      </rPr>
      <t xml:space="preserve">    1.转移支付预算执行情况</t>
    </r>
    <r>
      <rPr>
        <sz val="16"/>
        <color theme="1"/>
        <rFont val="仿宋_GB2312"/>
        <charset val="134"/>
      </rPr>
      <t>（当年各级预算安排、支出情况）</t>
    </r>
  </si>
  <si>
    <t xml:space="preserve">    2.总体绩效目标完成情况分析。</t>
  </si>
  <si>
    <t xml:space="preserve">    3.各项指标完成情况分析。</t>
  </si>
  <si>
    <r>
      <rPr>
        <sz val="16"/>
        <color theme="1"/>
        <rFont val="楷体"/>
        <family val="3"/>
        <charset val="134"/>
      </rPr>
      <t xml:space="preserve">    4.偏离绩效目标的原因及下一步改进措施</t>
    </r>
    <r>
      <rPr>
        <sz val="16"/>
        <color theme="1"/>
        <rFont val="仿宋_GB2312"/>
        <charset val="134"/>
      </rPr>
      <t>（包括总体绩效目标和核心绩效指标未完成原因、下一步改进措施，政策执行或项目实施中存在的问题、原因和改进措施）</t>
    </r>
  </si>
  <si>
    <t xml:space="preserve">    五、绩效自评结果拟应用和公开情况</t>
  </si>
  <si>
    <t xml:space="preserve">    六、其他需要说明的问题</t>
  </si>
  <si>
    <t>中央和省委巡视、各级审计和财政监督中发现的问题及其所涉及的金额</t>
  </si>
  <si>
    <t>平均分</t>
    <phoneticPr fontId="55" type="noConversion"/>
  </si>
  <si>
    <t>0套</t>
    <phoneticPr fontId="55" type="noConversion"/>
  </si>
  <si>
    <t>0个</t>
    <phoneticPr fontId="55" type="noConversion"/>
  </si>
  <si>
    <t>≥30套（台）</t>
    <phoneticPr fontId="55" type="noConversion"/>
  </si>
  <si>
    <t>0套（台）</t>
    <phoneticPr fontId="55" type="noConversion"/>
  </si>
  <si>
    <t>满足</t>
    <phoneticPr fontId="55" type="noConversion"/>
  </si>
  <si>
    <t>100%</t>
    <phoneticPr fontId="55" type="noConversion"/>
  </si>
  <si>
    <t>确保正确的舆论导向，扶持推出一批弘扬社会主义核心价值观的广播影视作品；
进一步健全广电公共文化服务体系；
深入推进广播电视事业体制改革，坚持依法行政，做好行政审批与服务工作；
积极推动产业升级转型，引导网络视听等新业态健康发展；
加强人才工作做好从业人员的资格准入管理。</t>
    <phoneticPr fontId="55" type="noConversion"/>
  </si>
  <si>
    <t>全面贯彻党的宣传方针政策，扶持推出了3部弘扬社会主义核心价值观的精品广播影视作品，按计划完成了电视剧创作生产，指导实施广播电视节目评价工作，对广播电视全省性重大宣传活动给予指导和协调，确保了正确的舆论导向；
引进互联网技术补充完善广电公共文化服务体系，实现了全省广播电视与新媒体新技术新业态融合发展，引导网络视听等新业态健康发展；
制定了全省广播电视科技发展政策与规划、全省广播电视领域事业发展政策和规划、全省广播电视领域产业发展规划，深入推进广播电视事业体制改革，推进电视剧行业健康发展；
完成全省广播电视、网络视听节目服务管理的地方性法规、政府规章草案制订，依法对全省各类广播电视机构进行行业监管，并做好业务指导服务；
实现了全省广播电视、网络视听行业资格准入与人才队伍建设；
开展了广播电视对外交流与合作，了解广播电视行业发展的新动向新技术；
完成了省委、省政府和国家广播电视总局交办的其他任务。</t>
    <phoneticPr fontId="55" type="noConversion"/>
  </si>
  <si>
    <t>指标5：长效管理机制健全性</t>
    <phoneticPr fontId="55" type="noConversion"/>
  </si>
  <si>
    <t>随着通讯技术的快速发展，我省部分地区移动基站进行技术升级，中国移动关闭2G、3G信号，造成户户通设备位置信息改变故障或根本搜索不到基站信息，用户无法收听收看直播卫星广播电视信号。</t>
    <phoneticPr fontId="55" type="noConversion"/>
  </si>
  <si>
    <r>
      <t>≥9</t>
    </r>
    <r>
      <rPr>
        <sz val="11"/>
        <color theme="1"/>
        <rFont val="宋体"/>
        <family val="3"/>
        <charset val="134"/>
        <scheme val="minor"/>
      </rPr>
      <t>0</t>
    </r>
    <r>
      <rPr>
        <sz val="11"/>
        <color theme="1"/>
        <rFont val="宋体"/>
        <family val="3"/>
        <charset val="134"/>
        <scheme val="minor"/>
      </rPr>
      <t>%</t>
    </r>
    <phoneticPr fontId="55" type="noConversion"/>
  </si>
  <si>
    <r>
      <t>≥95</t>
    </r>
    <r>
      <rPr>
        <sz val="11"/>
        <color theme="1"/>
        <rFont val="宋体"/>
        <family val="3"/>
        <charset val="134"/>
        <scheme val="minor"/>
      </rPr>
      <t>%</t>
    </r>
    <phoneticPr fontId="55" type="noConversion"/>
  </si>
  <si>
    <t>≥95%</t>
    <phoneticPr fontId="55" type="noConversion"/>
  </si>
  <si>
    <t>≥80%</t>
    <phoneticPr fontId="55" type="noConversion"/>
  </si>
  <si>
    <t>传统媒体受以互联网为代表的新兴媒体的冲击较大</t>
    <phoneticPr fontId="55" type="noConversion"/>
  </si>
  <si>
    <t>指标2：跨部门协调度</t>
    <phoneticPr fontId="55" type="noConversion"/>
  </si>
  <si>
    <t>指标2：物业维护人员到位率</t>
    <phoneticPr fontId="55" type="noConversion"/>
  </si>
  <si>
    <t>年度绩效指标完成情况</t>
    <phoneticPr fontId="55" type="noConversion"/>
  </si>
  <si>
    <t>甘肃文化
广为传播</t>
    <phoneticPr fontId="55" type="noConversion"/>
  </si>
  <si>
    <t>3部</t>
    <phoneticPr fontId="55" type="noConversion"/>
  </si>
  <si>
    <t>完成数稍低</t>
    <phoneticPr fontId="55" type="noConversion"/>
  </si>
  <si>
    <t xml:space="preserve">                                 编报日期：2020年8月14日</t>
    <phoneticPr fontId="5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</si>
</sst>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76" formatCode="0.0_);[Red]\(0.0\)"/>
    <numFmt numFmtId="177" formatCode="&quot;≥&quot;\1&quot;个&quot;"/>
    <numFmt numFmtId="178" formatCode="0_);[Red]\(0\)"/>
    <numFmt numFmtId="179" formatCode="\=00%"/>
    <numFmt numFmtId="180" formatCode="_ * #,##0_ ;_ * \-#,##0_ ;_ * &quot;-&quot;??_ ;_ @_ "/>
    <numFmt numFmtId="181" formatCode="0.00_);\(0.00\)"/>
    <numFmt numFmtId="182" formatCode="_ * #,##0.0000_ ;_ * \-#,##0.0000_ ;_ * &quot;-&quot;??_ ;_ @_ "/>
    <numFmt numFmtId="183" formatCode="0.0%"/>
    <numFmt numFmtId="184" formatCode="0.00_ "/>
    <numFmt numFmtId="185" formatCode="0.0000_ "/>
    <numFmt numFmtId="186" formatCode="0;[Red]0"/>
    <numFmt numFmtId="187" formatCode="0.0_ "/>
    <numFmt numFmtId="188" formatCode="0.00_);[Red]\(0.00\)"/>
  </numFmts>
  <fonts count="62">
    <font>
      <sz val="11"/>
      <color theme="1"/>
      <name val="宋体"/>
      <charset val="134"/>
      <scheme val="minor"/>
    </font>
    <font>
      <b/>
      <sz val="22"/>
      <color theme="1"/>
      <name val="宋体"/>
      <charset val="134"/>
    </font>
    <font>
      <sz val="16"/>
      <color theme="1"/>
      <name val="仿宋"/>
      <charset val="134"/>
    </font>
    <font>
      <sz val="16"/>
      <color theme="1"/>
      <name val="黑体"/>
      <charset val="134"/>
    </font>
    <font>
      <sz val="16"/>
      <color theme="1"/>
      <name val="楷体"/>
      <charset val="134"/>
    </font>
    <font>
      <b/>
      <sz val="20"/>
      <color theme="1"/>
      <name val="宋体"/>
      <charset val="134"/>
      <scheme val="minor"/>
    </font>
    <font>
      <sz val="11"/>
      <color rgb="FF000000"/>
      <name val="宋体"/>
      <charset val="134"/>
      <scheme val="minor"/>
    </font>
    <font>
      <sz val="11"/>
      <color rgb="FF000000"/>
      <name val="宋体"/>
      <charset val="134"/>
    </font>
    <font>
      <sz val="9"/>
      <color theme="1"/>
      <name val="宋体"/>
      <charset val="134"/>
      <scheme val="minor"/>
    </font>
    <font>
      <sz val="11"/>
      <color rgb="FFFF0000"/>
      <name val="宋体"/>
      <charset val="134"/>
      <scheme val="minor"/>
    </font>
    <font>
      <sz val="11"/>
      <name val="宋体"/>
      <charset val="134"/>
      <scheme val="minor"/>
    </font>
    <font>
      <sz val="11"/>
      <color theme="1"/>
      <name val="宋体"/>
      <charset val="134"/>
    </font>
    <font>
      <sz val="11"/>
      <color theme="1"/>
      <name val="Times New Roman"/>
      <family val="1"/>
    </font>
    <font>
      <b/>
      <sz val="11"/>
      <color theme="1"/>
      <name val="宋体"/>
      <charset val="134"/>
      <scheme val="minor"/>
    </font>
    <font>
      <sz val="12"/>
      <color theme="1"/>
      <name val="宋体"/>
      <charset val="134"/>
      <scheme val="minor"/>
    </font>
    <font>
      <b/>
      <sz val="12"/>
      <color theme="1"/>
      <name val="宋体"/>
      <charset val="134"/>
      <scheme val="minor"/>
    </font>
    <font>
      <b/>
      <sz val="12"/>
      <color rgb="FF000000"/>
      <name val="宋体"/>
      <charset val="134"/>
    </font>
    <font>
      <b/>
      <sz val="20"/>
      <name val="宋体"/>
      <charset val="134"/>
      <scheme val="minor"/>
    </font>
    <font>
      <sz val="9"/>
      <name val="宋体"/>
      <charset val="134"/>
      <scheme val="minor"/>
    </font>
    <font>
      <sz val="11"/>
      <color indexed="63"/>
      <name val="宋体"/>
      <charset val="134"/>
      <scheme val="minor"/>
    </font>
    <font>
      <sz val="10"/>
      <color rgb="FF000000"/>
      <name val="宋体"/>
      <charset val="134"/>
    </font>
    <font>
      <sz val="10"/>
      <color theme="1"/>
      <name val="宋体"/>
      <charset val="134"/>
      <scheme val="minor"/>
    </font>
    <font>
      <sz val="9"/>
      <color rgb="FF000000"/>
      <name val="宋体"/>
      <charset val="134"/>
      <scheme val="minor"/>
    </font>
    <font>
      <sz val="8"/>
      <color theme="1"/>
      <name val="宋体"/>
      <charset val="134"/>
      <scheme val="minor"/>
    </font>
    <font>
      <b/>
      <sz val="11"/>
      <name val="宋体"/>
      <charset val="134"/>
      <scheme val="minor"/>
    </font>
    <font>
      <sz val="12"/>
      <name val="宋体"/>
      <charset val="134"/>
    </font>
    <font>
      <sz val="9"/>
      <color rgb="FF000000"/>
      <name val="宋体"/>
      <charset val="134"/>
    </font>
    <font>
      <sz val="10"/>
      <name val="宋体"/>
      <charset val="134"/>
      <scheme val="minor"/>
    </font>
    <font>
      <sz val="11"/>
      <name val="宋体"/>
      <charset val="134"/>
    </font>
    <font>
      <b/>
      <sz val="20"/>
      <color indexed="8"/>
      <name val="宋体"/>
      <charset val="134"/>
    </font>
    <font>
      <sz val="12"/>
      <color indexed="8"/>
      <name val="黑体"/>
      <charset val="134"/>
    </font>
    <font>
      <sz val="12"/>
      <color theme="1"/>
      <name val="黑体"/>
      <charset val="134"/>
    </font>
    <font>
      <sz val="12"/>
      <color rgb="FF000000"/>
      <name val="宋体"/>
      <charset val="134"/>
    </font>
    <font>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134"/>
      <scheme val="minor"/>
    </font>
    <font>
      <sz val="16"/>
      <color theme="1"/>
      <name val="仿宋_GB2312"/>
      <charset val="134"/>
    </font>
    <font>
      <sz val="16"/>
      <color theme="1"/>
      <name val="Arial"/>
      <family val="2"/>
    </font>
    <font>
      <b/>
      <u/>
      <sz val="20"/>
      <color theme="1"/>
      <name val="宋体"/>
      <family val="3"/>
      <charset val="134"/>
      <scheme val="minor"/>
    </font>
    <font>
      <b/>
      <u/>
      <sz val="20"/>
      <name val="宋体"/>
      <family val="3"/>
      <charset val="134"/>
      <scheme val="minor"/>
    </font>
    <font>
      <u/>
      <sz val="36"/>
      <color theme="1"/>
      <name val="宋体"/>
      <family val="3"/>
      <charset val="134"/>
      <scheme val="minor"/>
    </font>
    <font>
      <b/>
      <u/>
      <sz val="22"/>
      <color theme="1"/>
      <name val="宋体"/>
      <family val="3"/>
      <charset val="134"/>
    </font>
    <font>
      <sz val="22"/>
      <color theme="1"/>
      <name val="仿宋_GB2312"/>
      <charset val="134"/>
    </font>
    <font>
      <sz val="9"/>
      <color theme="1"/>
      <name val="宋体"/>
      <family val="3"/>
      <charset val="134"/>
    </font>
    <font>
      <sz val="36"/>
      <color theme="1"/>
      <name val="宋体"/>
      <family val="3"/>
      <charset val="134"/>
      <scheme val="minor"/>
    </font>
    <font>
      <sz val="28"/>
      <color theme="1"/>
      <name val="宋体"/>
      <family val="3"/>
      <charset val="134"/>
      <scheme val="minor"/>
    </font>
    <font>
      <b/>
      <sz val="20"/>
      <name val="宋体"/>
      <family val="3"/>
      <charset val="134"/>
      <scheme val="minor"/>
    </font>
    <font>
      <sz val="9"/>
      <color rgb="FF000000"/>
      <name val="宋体"/>
      <family val="3"/>
      <charset val="134"/>
    </font>
    <font>
      <b/>
      <sz val="20"/>
      <color theme="1"/>
      <name val="宋体"/>
      <family val="3"/>
      <charset val="134"/>
      <scheme val="minor"/>
    </font>
    <font>
      <sz val="11"/>
      <color theme="1"/>
      <name val="宋体"/>
      <family val="3"/>
      <charset val="134"/>
      <scheme val="minor"/>
    </font>
    <font>
      <sz val="11"/>
      <name val="宋体"/>
      <family val="3"/>
      <charset val="134"/>
      <scheme val="minor"/>
    </font>
    <font>
      <b/>
      <sz val="22"/>
      <color theme="1"/>
      <name val="宋体"/>
      <family val="3"/>
      <charset val="134"/>
    </font>
    <font>
      <sz val="16"/>
      <color theme="1"/>
      <name val="黑体"/>
      <family val="3"/>
      <charset val="134"/>
    </font>
    <font>
      <sz val="16"/>
      <color theme="1"/>
      <name val="楷体"/>
      <family val="3"/>
      <charset val="134"/>
    </font>
    <font>
      <sz val="9"/>
      <name val="宋体"/>
      <family val="3"/>
      <charset val="134"/>
      <scheme val="minor"/>
    </font>
    <font>
      <b/>
      <sz val="12"/>
      <color rgb="FF000000"/>
      <name val="宋体"/>
      <family val="3"/>
      <charset val="134"/>
    </font>
    <font>
      <sz val="18"/>
      <color theme="1"/>
      <name val="宋体"/>
      <family val="3"/>
      <charset val="134"/>
      <scheme val="minor"/>
    </font>
    <font>
      <sz val="11"/>
      <name val="宋体"/>
      <family val="3"/>
      <charset val="134"/>
    </font>
    <font>
      <sz val="10"/>
      <color rgb="FF000000"/>
      <name val="宋体"/>
      <family val="3"/>
      <charset val="134"/>
    </font>
    <font>
      <sz val="11"/>
      <color rgb="FF000000"/>
      <name val="宋体"/>
      <family val="3"/>
      <charset val="134"/>
    </font>
    <font>
      <sz val="11"/>
      <color rgb="FF000000"/>
      <name val="宋体"/>
      <family val="3"/>
      <charset val="134"/>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auto="1"/>
      </top>
      <bottom/>
      <diagonal/>
    </border>
    <border>
      <left style="thin">
        <color rgb="FF000000"/>
      </left>
      <right style="thin">
        <color rgb="FF000000"/>
      </right>
      <top/>
      <bottom style="thin">
        <color rgb="FF000000"/>
      </bottom>
      <diagonal/>
    </border>
  </borders>
  <cellStyleXfs count="6">
    <xf numFmtId="0" fontId="0" fillId="0" borderId="0">
      <alignment vertical="center"/>
    </xf>
    <xf numFmtId="0" fontId="36" fillId="0" borderId="0">
      <alignment vertical="center"/>
    </xf>
    <xf numFmtId="9" fontId="36" fillId="0" borderId="0" applyFont="0" applyFill="0" applyBorder="0" applyAlignment="0" applyProtection="0">
      <alignment vertical="center"/>
    </xf>
    <xf numFmtId="0" fontId="25" fillId="0" borderId="0"/>
    <xf numFmtId="43" fontId="36" fillId="0" borderId="0" applyFont="0" applyFill="0" applyBorder="0" applyAlignment="0" applyProtection="0">
      <alignment vertical="center"/>
    </xf>
    <xf numFmtId="0" fontId="36" fillId="0" borderId="0">
      <alignment vertical="center"/>
    </xf>
  </cellStyleXfs>
  <cellXfs count="428">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0" xfId="0" applyFont="1" applyBorder="1" applyAlignment="1">
      <alignment horizontal="left" vertical="center" wrapText="1" indent="2"/>
    </xf>
    <xf numFmtId="0" fontId="0" fillId="0" borderId="0" xfId="0" applyFont="1" applyFill="1">
      <alignment vertical="center"/>
    </xf>
    <xf numFmtId="0" fontId="0" fillId="0" borderId="0" xfId="0" applyFont="1">
      <alignment vertical="center"/>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vertical="center"/>
    </xf>
    <xf numFmtId="49" fontId="0" fillId="0" borderId="1" xfId="2"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0" borderId="0" xfId="0" applyFont="1">
      <alignment vertical="center"/>
    </xf>
    <xf numFmtId="0" fontId="10" fillId="0" borderId="1" xfId="3" applyFont="1" applyFill="1" applyBorder="1" applyAlignment="1">
      <alignment horizontal="left" vertical="center" wrapText="1"/>
    </xf>
    <xf numFmtId="2" fontId="0" fillId="0" borderId="1" xfId="0" applyNumberFormat="1" applyFont="1" applyBorder="1" applyAlignment="1">
      <alignment horizontal="center" vertical="center" wrapText="1"/>
    </xf>
    <xf numFmtId="9" fontId="10" fillId="0" borderId="1" xfId="3"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10"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183" fontId="0" fillId="0" borderId="1" xfId="0" applyNumberFormat="1" applyFont="1" applyBorder="1" applyAlignment="1">
      <alignment horizontal="center" vertical="center" wrapText="1"/>
    </xf>
    <xf numFmtId="187" fontId="0" fillId="0" borderId="1" xfId="0" applyNumberFormat="1" applyFont="1" applyFill="1" applyBorder="1" applyAlignment="1">
      <alignment horizontal="center" vertical="center" wrapText="1"/>
    </xf>
    <xf numFmtId="0" fontId="0" fillId="0" borderId="0" xfId="0" applyFont="1" applyBorder="1">
      <alignment vertical="center"/>
    </xf>
    <xf numFmtId="0" fontId="10" fillId="0" borderId="0" xfId="0" applyFont="1">
      <alignment vertical="center"/>
    </xf>
    <xf numFmtId="0" fontId="10" fillId="0" borderId="1" xfId="0" applyFont="1" applyBorder="1" applyAlignment="1">
      <alignment vertical="center"/>
    </xf>
    <xf numFmtId="49" fontId="0" fillId="0" borderId="11" xfId="2"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9" fontId="0" fillId="0" borderId="11" xfId="0" applyNumberFormat="1" applyFont="1" applyFill="1" applyBorder="1" applyAlignment="1">
      <alignment horizontal="center" vertical="center" wrapText="1"/>
    </xf>
    <xf numFmtId="0" fontId="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Alignment="1">
      <alignment horizontal="center" vertical="center"/>
    </xf>
    <xf numFmtId="49" fontId="0" fillId="0" borderId="1" xfId="2" applyNumberFormat="1" applyFont="1" applyBorder="1" applyAlignment="1">
      <alignment horizontal="center" vertical="center" wrapText="1"/>
    </xf>
    <xf numFmtId="0" fontId="13" fillId="0" borderId="0" xfId="0" applyFo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0" fontId="14" fillId="0" borderId="1" xfId="0" applyFont="1" applyBorder="1">
      <alignment vertical="center"/>
    </xf>
    <xf numFmtId="184" fontId="14" fillId="0" borderId="1" xfId="0" applyNumberFormat="1" applyFont="1" applyBorder="1">
      <alignment vertical="center"/>
    </xf>
    <xf numFmtId="0" fontId="15" fillId="0" borderId="1" xfId="0" applyFont="1" applyBorder="1" applyAlignment="1">
      <alignment horizontal="center" vertical="center"/>
    </xf>
    <xf numFmtId="0" fontId="15" fillId="0" borderId="1" xfId="0" applyFont="1" applyBorder="1">
      <alignment vertical="center"/>
    </xf>
    <xf numFmtId="184" fontId="15" fillId="0" borderId="1" xfId="0" applyNumberFormat="1" applyFont="1" applyBorder="1">
      <alignment vertical="center"/>
    </xf>
    <xf numFmtId="10" fontId="14" fillId="0" borderId="1" xfId="2" applyNumberFormat="1" applyFont="1" applyBorder="1">
      <alignment vertical="center"/>
    </xf>
    <xf numFmtId="10" fontId="15" fillId="0" borderId="1" xfId="2" applyNumberFormat="1" applyFont="1" applyBorder="1">
      <alignment vertical="center"/>
    </xf>
    <xf numFmtId="0" fontId="10" fillId="0" borderId="0" xfId="0" applyFont="1" applyFill="1">
      <alignment vertical="center"/>
    </xf>
    <xf numFmtId="0" fontId="10" fillId="0" borderId="0" xfId="0" applyFont="1" applyFill="1" applyAlignment="1">
      <alignment horizontal="center" vertical="center"/>
    </xf>
    <xf numFmtId="0" fontId="10" fillId="0" borderId="1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 xfId="0" applyFont="1" applyFill="1" applyBorder="1" applyAlignment="1">
      <alignment vertical="center"/>
    </xf>
    <xf numFmtId="2"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2"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0" borderId="1" xfId="5" applyNumberFormat="1" applyFont="1" applyFill="1" applyBorder="1" applyAlignment="1">
      <alignment horizontal="center" vertical="center" wrapText="1"/>
    </xf>
    <xf numFmtId="9" fontId="10" fillId="0" borderId="1" xfId="5" applyNumberFormat="1"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3" xfId="0"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0" fillId="0" borderId="0" xfId="0" applyFont="1" applyAlignment="1">
      <alignment vertical="center" wrapText="1"/>
    </xf>
    <xf numFmtId="49" fontId="0" fillId="0" borderId="1" xfId="0" applyNumberFormat="1"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top"/>
    </xf>
    <xf numFmtId="178" fontId="10" fillId="0" borderId="1" xfId="3"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0" fontId="7" fillId="0" borderId="1" xfId="5" applyFont="1" applyFill="1" applyBorder="1" applyAlignment="1">
      <alignment horizontal="center" vertical="center"/>
    </xf>
    <xf numFmtId="9" fontId="10" fillId="0" borderId="1" xfId="5" applyNumberFormat="1" applyFont="1" applyFill="1" applyBorder="1" applyAlignment="1">
      <alignment horizontal="center" vertical="center"/>
    </xf>
    <xf numFmtId="0" fontId="10" fillId="0" borderId="1" xfId="5" applyFont="1" applyFill="1" applyBorder="1" applyAlignment="1">
      <alignment horizontal="center" vertical="center"/>
    </xf>
    <xf numFmtId="0" fontId="0" fillId="0" borderId="0" xfId="0" applyFont="1" applyFill="1" applyAlignment="1">
      <alignment horizontal="center"/>
    </xf>
    <xf numFmtId="0" fontId="0" fillId="0" borderId="0" xfId="0" applyFont="1" applyFill="1" applyAlignment="1"/>
    <xf numFmtId="49" fontId="0"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0" xfId="0" applyFont="1">
      <alignment vertical="center"/>
    </xf>
    <xf numFmtId="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0" fillId="0" borderId="0" xfId="0" applyNumberFormat="1" applyFont="1" applyFill="1">
      <alignment vertical="center"/>
    </xf>
    <xf numFmtId="49" fontId="0" fillId="0" borderId="0" xfId="0" applyNumberFormat="1" applyFont="1" applyFill="1">
      <alignment vertical="center"/>
    </xf>
    <xf numFmtId="0" fontId="0" fillId="0" borderId="0" xfId="0" applyFont="1" applyFill="1" applyAlignment="1">
      <alignment vertical="center"/>
    </xf>
    <xf numFmtId="0" fontId="0" fillId="0" borderId="0" xfId="0" applyFont="1" applyFill="1" applyAlignment="1">
      <alignment horizontal="left" vertical="center"/>
    </xf>
    <xf numFmtId="0" fontId="10" fillId="0" borderId="1" xfId="5" applyNumberFormat="1" applyFont="1" applyFill="1" applyBorder="1" applyAlignment="1">
      <alignment horizontal="center" vertical="center" wrapText="1"/>
    </xf>
    <xf numFmtId="9" fontId="0" fillId="0" borderId="0" xfId="0" applyNumberFormat="1" applyFont="1" applyFill="1">
      <alignment vertical="center"/>
    </xf>
    <xf numFmtId="0" fontId="13" fillId="0" borderId="0" xfId="0" applyFont="1" applyFill="1">
      <alignment vertical="center"/>
    </xf>
    <xf numFmtId="184" fontId="0" fillId="0" borderId="0" xfId="0" applyNumberFormat="1" applyFont="1" applyFill="1" applyAlignment="1">
      <alignment horizontal="right" vertical="center"/>
    </xf>
    <xf numFmtId="10" fontId="0" fillId="0" borderId="0" xfId="0" applyNumberFormat="1" applyFont="1" applyFill="1" applyAlignment="1">
      <alignment horizontal="center" vertical="center"/>
    </xf>
    <xf numFmtId="0" fontId="15" fillId="0" borderId="1" xfId="0" applyFont="1" applyFill="1" applyBorder="1" applyAlignment="1">
      <alignment horizontal="center" vertical="center" wrapText="1"/>
    </xf>
    <xf numFmtId="184" fontId="1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84" fontId="14" fillId="0" borderId="1" xfId="0" applyNumberFormat="1" applyFont="1" applyFill="1" applyBorder="1" applyAlignment="1">
      <alignment horizontal="right" vertical="center" wrapText="1"/>
    </xf>
    <xf numFmtId="0" fontId="14" fillId="0" borderId="13" xfId="0" applyFont="1" applyFill="1" applyBorder="1" applyAlignment="1">
      <alignment horizontal="left" vertical="center" wrapText="1"/>
    </xf>
    <xf numFmtId="184" fontId="15" fillId="0" borderId="1" xfId="0" applyNumberFormat="1" applyFont="1" applyFill="1" applyBorder="1" applyAlignment="1">
      <alignment horizontal="right" vertical="center" wrapText="1"/>
    </xf>
    <xf numFmtId="184" fontId="0" fillId="0" borderId="0" xfId="4" applyNumberFormat="1" applyFont="1" applyFill="1" applyAlignment="1">
      <alignment horizontal="right" vertical="center"/>
    </xf>
    <xf numFmtId="184" fontId="14" fillId="0" borderId="1" xfId="0" applyNumberFormat="1" applyFont="1" applyFill="1" applyBorder="1" applyAlignment="1">
      <alignment horizontal="right" vertical="center" wrapText="1" shrinkToFit="1"/>
    </xf>
    <xf numFmtId="0" fontId="14" fillId="0" borderId="0" xfId="0" applyFont="1" applyFill="1" applyAlignment="1">
      <alignment horizontal="center" vertical="center"/>
    </xf>
    <xf numFmtId="10" fontId="15"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0" xfId="0" applyFont="1" applyFill="1">
      <alignment vertical="center"/>
    </xf>
    <xf numFmtId="0" fontId="15" fillId="0" borderId="0" xfId="0" applyFont="1" applyFill="1">
      <alignment vertical="center"/>
    </xf>
    <xf numFmtId="0" fontId="24" fillId="0" borderId="0" xfId="0" applyFont="1" applyFill="1" applyBorder="1" applyAlignment="1"/>
    <xf numFmtId="0" fontId="10" fillId="0" borderId="0" xfId="0" applyFont="1" applyFill="1" applyBorder="1" applyAlignment="1"/>
    <xf numFmtId="0" fontId="18" fillId="0" borderId="0" xfId="0" applyFont="1" applyFill="1" applyAlignment="1"/>
    <xf numFmtId="0" fontId="10" fillId="0" borderId="0" xfId="0" applyNumberFormat="1" applyFont="1" applyFill="1" applyBorder="1" applyAlignment="1">
      <alignment horizontal="center"/>
    </xf>
    <xf numFmtId="0" fontId="10" fillId="0" borderId="0" xfId="0" applyNumberFormat="1" applyFont="1" applyFill="1" applyBorder="1" applyAlignment="1"/>
    <xf numFmtId="0" fontId="25" fillId="0" borderId="0" xfId="0" applyFont="1" applyFill="1" applyBorder="1" applyAlignment="1">
      <alignment vertical="center"/>
    </xf>
    <xf numFmtId="0" fontId="10" fillId="0" borderId="1" xfId="0" applyFont="1" applyFill="1" applyBorder="1" applyAlignment="1">
      <alignment vertical="center" wrapText="1"/>
    </xf>
    <xf numFmtId="2" fontId="24" fillId="0" borderId="1" xfId="0" applyNumberFormat="1" applyFont="1" applyFill="1" applyBorder="1" applyAlignment="1">
      <alignment vertical="center" wrapText="1"/>
    </xf>
    <xf numFmtId="2" fontId="10" fillId="0" borderId="1" xfId="0" applyNumberFormat="1" applyFont="1" applyFill="1" applyBorder="1" applyAlignment="1">
      <alignment vertical="center" wrapText="1"/>
    </xf>
    <xf numFmtId="2" fontId="10" fillId="0" borderId="1" xfId="0" applyNumberFormat="1" applyFont="1" applyFill="1" applyBorder="1" applyAlignment="1">
      <alignment horizontal="right" vertical="center" wrapText="1"/>
    </xf>
    <xf numFmtId="188" fontId="10" fillId="0" borderId="1" xfId="0" applyNumberFormat="1" applyFont="1" applyFill="1" applyBorder="1" applyAlignment="1">
      <alignment horizontal="left" vertical="center" wrapText="1"/>
    </xf>
    <xf numFmtId="188" fontId="7" fillId="0" borderId="1" xfId="0" applyNumberFormat="1" applyFont="1" applyFill="1" applyBorder="1" applyAlignment="1">
      <alignment horizontal="left" vertical="center" wrapText="1"/>
    </xf>
    <xf numFmtId="188" fontId="10" fillId="0" borderId="1" xfId="0" applyNumberFormat="1" applyFont="1" applyFill="1" applyBorder="1" applyAlignment="1">
      <alignment vertical="center" wrapText="1"/>
    </xf>
    <xf numFmtId="0" fontId="24" fillId="0" borderId="1" xfId="0" applyNumberFormat="1" applyFont="1" applyFill="1" applyBorder="1" applyAlignment="1">
      <alignment horizontal="center" vertical="center"/>
    </xf>
    <xf numFmtId="2" fontId="24"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88" fontId="7" fillId="0" borderId="1" xfId="0" applyNumberFormat="1" applyFont="1" applyFill="1" applyBorder="1" applyAlignment="1">
      <alignment horizontal="center" vertical="center" wrapText="1"/>
    </xf>
    <xf numFmtId="9" fontId="10" fillId="0" borderId="1" xfId="2" applyNumberFormat="1" applyFont="1" applyFill="1" applyBorder="1" applyAlignment="1">
      <alignment horizontal="center" vertical="center" wrapText="1"/>
    </xf>
    <xf numFmtId="9" fontId="7" fillId="0" borderId="1" xfId="2" applyNumberFormat="1" applyFont="1" applyFill="1" applyBorder="1" applyAlignment="1">
      <alignment horizontal="center" vertical="center" wrapText="1"/>
    </xf>
    <xf numFmtId="9" fontId="10" fillId="0" borderId="1" xfId="2" applyFont="1" applyFill="1" applyBorder="1" applyAlignment="1">
      <alignment horizontal="center" vertical="center" wrapText="1"/>
    </xf>
    <xf numFmtId="9" fontId="7" fillId="0" borderId="1" xfId="2"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27" fillId="0" borderId="1" xfId="0" applyNumberFormat="1" applyFont="1" applyFill="1" applyBorder="1" applyAlignment="1">
      <alignment vertical="center" wrapText="1"/>
    </xf>
    <xf numFmtId="0" fontId="26" fillId="0" borderId="1" xfId="0" applyNumberFormat="1" applyFont="1" applyFill="1" applyBorder="1" applyAlignment="1">
      <alignment vertical="center" wrapText="1"/>
    </xf>
    <xf numFmtId="0" fontId="18" fillId="0" borderId="0" xfId="0" applyFont="1" applyFill="1" applyBorder="1" applyAlignment="1"/>
    <xf numFmtId="0" fontId="10" fillId="0" borderId="0" xfId="0" applyFont="1" applyFill="1" applyAlignment="1"/>
    <xf numFmtId="0" fontId="14" fillId="0" borderId="0" xfId="0" applyFont="1">
      <alignment vertical="center"/>
    </xf>
    <xf numFmtId="0" fontId="5" fillId="0" borderId="0" xfId="0" applyFont="1" applyBorder="1" applyAlignment="1">
      <alignment horizontal="center" vertical="center"/>
    </xf>
    <xf numFmtId="0" fontId="29" fillId="0" borderId="0" xfId="0" applyNumberFormat="1" applyFont="1" applyFill="1" applyBorder="1" applyAlignment="1" applyProtection="1">
      <alignment horizontal="center" vertical="center"/>
    </xf>
    <xf numFmtId="0" fontId="14" fillId="0" borderId="0" xfId="0" applyFont="1" applyBorder="1">
      <alignment vertical="center"/>
    </xf>
    <xf numFmtId="0" fontId="30" fillId="0" borderId="0" xfId="0" applyNumberFormat="1" applyFont="1" applyFill="1" applyBorder="1" applyAlignment="1" applyProtection="1">
      <alignment vertical="center"/>
    </xf>
    <xf numFmtId="0" fontId="31" fillId="0" borderId="0" xfId="0" applyFont="1" applyBorder="1">
      <alignment vertical="center"/>
    </xf>
    <xf numFmtId="0" fontId="32" fillId="0" borderId="0" xfId="0" applyFont="1" applyBorder="1" applyAlignment="1">
      <alignment horizontal="justify" vertical="center"/>
    </xf>
    <xf numFmtId="0" fontId="32" fillId="0" borderId="0" xfId="0" applyFont="1" applyBorder="1" applyAlignment="1">
      <alignment horizontal="left" vertical="center"/>
    </xf>
    <xf numFmtId="0" fontId="33" fillId="0" borderId="0" xfId="0" applyFont="1" applyAlignment="1">
      <alignment horizontal="center" vertical="center" wrapText="1"/>
    </xf>
    <xf numFmtId="0" fontId="0" fillId="0" borderId="0" xfId="0" applyAlignment="1">
      <alignment vertical="center"/>
    </xf>
    <xf numFmtId="0" fontId="34" fillId="0" borderId="0" xfId="0" applyFont="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14" fillId="0" borderId="0" xfId="0" applyFont="1" applyAlignment="1">
      <alignment horizontal="center" vertical="center" wrapText="1"/>
    </xf>
    <xf numFmtId="0" fontId="28" fillId="0" borderId="0"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56" fillId="0" borderId="1" xfId="0" applyFont="1" applyBorder="1" applyAlignment="1">
      <alignment horizontal="center" vertical="center"/>
    </xf>
    <xf numFmtId="0" fontId="57" fillId="0" borderId="0" xfId="0" applyFont="1" applyAlignment="1">
      <alignment horizontal="left" vertical="center" wrapText="1"/>
    </xf>
    <xf numFmtId="184" fontId="14" fillId="0" borderId="1" xfId="0" applyNumberFormat="1" applyFont="1" applyFill="1" applyBorder="1" applyAlignment="1">
      <alignment horizontal="center" vertical="center" wrapText="1"/>
    </xf>
    <xf numFmtId="184" fontId="1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left" vertical="center" wrapText="1"/>
    </xf>
    <xf numFmtId="0" fontId="20" fillId="0" borderId="1" xfId="0" applyNumberFormat="1" applyFont="1" applyFill="1" applyBorder="1" applyAlignment="1">
      <alignment vertical="center" wrapText="1"/>
    </xf>
    <xf numFmtId="0" fontId="0" fillId="0" borderId="7" xfId="0" applyFont="1" applyFill="1" applyBorder="1" applyAlignment="1">
      <alignment horizontal="center" vertical="center" wrapText="1"/>
    </xf>
    <xf numFmtId="184" fontId="23"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left" vertical="center" wrapText="1"/>
    </xf>
    <xf numFmtId="0" fontId="24" fillId="0" borderId="1" xfId="0" applyFont="1" applyFill="1" applyBorder="1" applyAlignment="1">
      <alignment horizontal="center" vertical="center" wrapText="1"/>
    </xf>
    <xf numFmtId="188" fontId="2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88"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51" fillId="0" borderId="0" xfId="0" applyFont="1" applyFill="1" applyBorder="1" applyAlignment="1"/>
    <xf numFmtId="0" fontId="50"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9" fontId="51" fillId="0" borderId="1" xfId="0" applyNumberFormat="1" applyFont="1" applyFill="1" applyBorder="1" applyAlignment="1">
      <alignment horizontal="center" vertical="center" wrapText="1"/>
    </xf>
    <xf numFmtId="177" fontId="51" fillId="0" borderId="1" xfId="0" applyNumberFormat="1" applyFont="1" applyFill="1" applyBorder="1" applyAlignment="1">
      <alignment horizontal="center" vertical="center" wrapText="1"/>
    </xf>
    <xf numFmtId="179" fontId="51" fillId="0" borderId="1" xfId="0" applyNumberFormat="1" applyFont="1" applyFill="1" applyBorder="1" applyAlignment="1">
      <alignment horizontal="center" vertical="center" wrapText="1"/>
    </xf>
    <xf numFmtId="49" fontId="51" fillId="0" borderId="1" xfId="2" applyNumberFormat="1" applyFont="1" applyBorder="1" applyAlignment="1">
      <alignment horizontal="center" vertical="center" wrapText="1"/>
    </xf>
    <xf numFmtId="49" fontId="51" fillId="0" borderId="1" xfId="2"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9" fontId="58" fillId="0" borderId="1" xfId="0" applyNumberFormat="1" applyFont="1" applyFill="1" applyBorder="1" applyAlignment="1">
      <alignment horizontal="center" vertical="center" wrapText="1"/>
    </xf>
    <xf numFmtId="188" fontId="7" fillId="0" borderId="1" xfId="0"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178" fontId="51" fillId="0" borderId="1" xfId="0" applyNumberFormat="1" applyFont="1" applyFill="1" applyBorder="1" applyAlignment="1">
      <alignment horizontal="center" vertical="center" wrapText="1"/>
    </xf>
    <xf numFmtId="0" fontId="18" fillId="0" borderId="0" xfId="0" applyFont="1" applyFill="1" applyAlignment="1">
      <alignment horizontal="left" vertical="center" wrapText="1"/>
    </xf>
    <xf numFmtId="0" fontId="24" fillId="0" borderId="1" xfId="0" applyFont="1" applyFill="1" applyBorder="1" applyAlignment="1">
      <alignment horizontal="center" vertical="center" wrapText="1"/>
    </xf>
    <xf numFmtId="188" fontId="10" fillId="0" borderId="1" xfId="0" applyNumberFormat="1" applyFont="1" applyFill="1" applyBorder="1" applyAlignment="1">
      <alignment horizontal="center" vertical="center" wrapText="1"/>
    </xf>
    <xf numFmtId="0" fontId="18" fillId="0" borderId="20" xfId="0" applyFont="1" applyFill="1" applyBorder="1" applyAlignment="1">
      <alignment horizontal="left" vertical="center" wrapText="1"/>
    </xf>
    <xf numFmtId="10" fontId="10" fillId="0" borderId="1" xfId="2" applyNumberFormat="1" applyFont="1" applyFill="1" applyBorder="1" applyAlignment="1">
      <alignment horizontal="center" vertical="center" wrapText="1"/>
    </xf>
    <xf numFmtId="0" fontId="28" fillId="0" borderId="0" xfId="0" applyNumberFormat="1" applyFont="1" applyFill="1" applyBorder="1" applyAlignment="1">
      <alignment horizontal="center" vertical="center" wrapText="1"/>
    </xf>
    <xf numFmtId="0" fontId="58"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188" fontId="7" fillId="0" borderId="1" xfId="0" applyNumberFormat="1" applyFont="1" applyFill="1" applyBorder="1" applyAlignment="1">
      <alignment horizontal="center" vertical="center" wrapText="1"/>
    </xf>
    <xf numFmtId="188" fontId="24"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88" fontId="24" fillId="0" borderId="11" xfId="0" applyNumberFormat="1" applyFont="1" applyFill="1" applyBorder="1" applyAlignment="1">
      <alignment horizontal="center" vertical="center" wrapText="1"/>
    </xf>
    <xf numFmtId="188" fontId="24" fillId="0" borderId="12" xfId="0" applyNumberFormat="1" applyFont="1" applyFill="1" applyBorder="1" applyAlignment="1">
      <alignment horizontal="center" vertical="center" wrapText="1"/>
    </xf>
    <xf numFmtId="188" fontId="24" fillId="0" borderId="13"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10" fontId="24" fillId="0" borderId="1" xfId="2" applyNumberFormat="1" applyFont="1" applyFill="1" applyBorder="1" applyAlignment="1">
      <alignment horizontal="center" vertical="center" wrapText="1"/>
    </xf>
    <xf numFmtId="0" fontId="5" fillId="0" borderId="0" xfId="0" applyFont="1" applyFill="1" applyAlignment="1">
      <alignment horizontal="center" vertical="center"/>
    </xf>
    <xf numFmtId="0" fontId="15" fillId="0" borderId="1" xfId="0" applyFont="1" applyFill="1" applyBorder="1" applyAlignment="1">
      <alignment horizontal="center" vertical="center" wrapText="1"/>
    </xf>
    <xf numFmtId="184" fontId="15" fillId="0" borderId="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184" fontId="15" fillId="0" borderId="11" xfId="0" applyNumberFormat="1" applyFont="1" applyFill="1" applyBorder="1" applyAlignment="1">
      <alignment horizontal="center" vertical="center" wrapText="1"/>
    </xf>
    <xf numFmtId="184" fontId="15" fillId="0" borderId="12" xfId="0" applyNumberFormat="1" applyFont="1" applyFill="1" applyBorder="1" applyAlignment="1">
      <alignment horizontal="center" vertical="center" wrapText="1"/>
    </xf>
    <xf numFmtId="184" fontId="15" fillId="0" borderId="13"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0" fillId="0" borderId="11" xfId="0" applyFont="1" applyFill="1" applyBorder="1" applyAlignment="1">
      <alignment horizontal="center" vertical="center" textRotation="255" wrapText="1"/>
    </xf>
    <xf numFmtId="0" fontId="0" fillId="0" borderId="12" xfId="0" applyFont="1" applyFill="1" applyBorder="1" applyAlignment="1">
      <alignment horizontal="center" vertical="center" textRotation="255" wrapText="1"/>
    </xf>
    <xf numFmtId="0" fontId="7" fillId="0" borderId="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lignment vertical="center"/>
    </xf>
    <xf numFmtId="0" fontId="0" fillId="0" borderId="1" xfId="0" applyFont="1" applyFill="1" applyBorder="1">
      <alignment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7" fillId="0" borderId="8"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0" fontId="0" fillId="0" borderId="8" xfId="5" applyFont="1" applyFill="1" applyBorder="1" applyAlignment="1">
      <alignment horizontal="left" vertical="center" wrapText="1"/>
    </xf>
    <xf numFmtId="0" fontId="0" fillId="0" borderId="10" xfId="5" applyFont="1" applyFill="1" applyBorder="1" applyAlignment="1">
      <alignment horizontal="left" vertical="center" wrapText="1"/>
    </xf>
    <xf numFmtId="0" fontId="0" fillId="0" borderId="9" xfId="5"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9" xfId="0" applyFont="1" applyFill="1" applyBorder="1" applyAlignment="1">
      <alignment horizontal="left" vertical="center" wrapText="1"/>
    </xf>
    <xf numFmtId="2" fontId="0" fillId="0" borderId="8" xfId="0" applyNumberFormat="1" applyFont="1" applyFill="1" applyBorder="1" applyAlignment="1">
      <alignment horizontal="center" vertical="center" wrapText="1"/>
    </xf>
    <xf numFmtId="2" fontId="0" fillId="0" borderId="9" xfId="0" applyNumberFormat="1" applyFont="1" applyFill="1" applyBorder="1" applyAlignment="1">
      <alignment horizontal="center" vertical="center" wrapText="1"/>
    </xf>
    <xf numFmtId="10" fontId="0" fillId="0" borderId="1" xfId="2"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2" fontId="0" fillId="0" borderId="1" xfId="0" applyNumberFormat="1" applyFont="1" applyFill="1" applyBorder="1" applyAlignment="1">
      <alignment horizontal="center" vertical="center" wrapText="1"/>
    </xf>
    <xf numFmtId="0" fontId="51" fillId="0" borderId="1" xfId="0" applyFont="1" applyBorder="1">
      <alignment vertical="center"/>
    </xf>
    <xf numFmtId="0" fontId="51" fillId="0" borderId="1" xfId="0" applyFont="1" applyFill="1" applyBorder="1" applyAlignment="1">
      <alignment horizontal="center" vertical="center" wrapText="1"/>
    </xf>
    <xf numFmtId="0" fontId="0" fillId="0" borderId="1" xfId="0" applyFont="1" applyFill="1" applyBorder="1" applyAlignment="1">
      <alignment horizontal="center" vertical="center" textRotation="255"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0" fontId="51" fillId="0" borderId="11" xfId="0"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 xfId="0" applyFont="1" applyFill="1" applyBorder="1" applyAlignment="1">
      <alignment horizontal="justify" vertical="center" wrapText="1"/>
    </xf>
    <xf numFmtId="10" fontId="0"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textRotation="255" wrapText="1"/>
    </xf>
    <xf numFmtId="0" fontId="50" fillId="0" borderId="1" xfId="0" applyFont="1" applyFill="1" applyBorder="1" applyAlignment="1">
      <alignment horizontal="left" vertical="center" wrapText="1"/>
    </xf>
    <xf numFmtId="0" fontId="50" fillId="0" borderId="1" xfId="0" applyFont="1" applyFill="1" applyBorder="1" applyAlignment="1">
      <alignment horizontal="left" vertical="center"/>
    </xf>
    <xf numFmtId="0" fontId="61" fillId="0" borderId="1" xfId="0" applyFont="1" applyFill="1" applyBorder="1" applyAlignment="1">
      <alignment horizontal="left" vertical="center" wrapText="1"/>
    </xf>
    <xf numFmtId="0" fontId="58" fillId="0" borderId="8"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9" xfId="0" applyFont="1" applyFill="1" applyBorder="1" applyAlignment="1">
      <alignment horizontal="left" vertical="center" wrapText="1"/>
    </xf>
    <xf numFmtId="0" fontId="51" fillId="0" borderId="8"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60" fillId="0" borderId="8" xfId="0" applyFont="1" applyFill="1" applyBorder="1" applyAlignment="1">
      <alignment horizontal="left" vertical="center" wrapText="1"/>
    </xf>
    <xf numFmtId="0" fontId="50" fillId="0" borderId="9" xfId="0" applyFont="1" applyFill="1" applyBorder="1" applyAlignment="1">
      <alignment horizontal="left" vertical="center" wrapText="1"/>
    </xf>
    <xf numFmtId="9" fontId="0" fillId="0" borderId="1" xfId="0" applyNumberFormat="1" applyFont="1" applyFill="1" applyBorder="1" applyAlignment="1">
      <alignment horizontal="center" vertical="center" wrapText="1"/>
    </xf>
    <xf numFmtId="0" fontId="22" fillId="0" borderId="0" xfId="0" applyFont="1" applyFill="1" applyAlignment="1">
      <alignment horizontal="left" vertical="center" wrapText="1"/>
    </xf>
    <xf numFmtId="0" fontId="0" fillId="0" borderId="1" xfId="0" applyFont="1" applyFill="1" applyBorder="1" applyAlignment="1">
      <alignment vertical="center"/>
    </xf>
    <xf numFmtId="0" fontId="7" fillId="0" borderId="12" xfId="0" applyFont="1" applyFill="1" applyBorder="1" applyAlignment="1">
      <alignment horizontal="center" vertical="center" wrapText="1"/>
    </xf>
    <xf numFmtId="186"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6" fillId="0" borderId="8" xfId="0" applyFont="1" applyFill="1" applyBorder="1" applyAlignment="1">
      <alignment horizontal="center" vertical="center" wrapText="1"/>
    </xf>
    <xf numFmtId="0" fontId="0" fillId="0" borderId="14" xfId="0" applyFont="1" applyBorder="1" applyAlignment="1">
      <alignment horizontal="left" vertical="center"/>
    </xf>
    <xf numFmtId="0" fontId="0" fillId="0" borderId="13" xfId="0" applyFont="1" applyFill="1" applyBorder="1" applyAlignment="1">
      <alignment horizontal="left" vertical="center"/>
    </xf>
    <xf numFmtId="0" fontId="0" fillId="0" borderId="13" xfId="0" applyFont="1" applyFill="1" applyBorder="1" applyAlignment="1">
      <alignment horizontal="center" vertical="center" textRotation="255" wrapText="1"/>
    </xf>
    <xf numFmtId="0" fontId="59"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49" fontId="0" fillId="0" borderId="9" xfId="0" applyNumberFormat="1" applyFont="1" applyFill="1" applyBorder="1" applyAlignment="1">
      <alignment horizontal="left" vertical="center" wrapText="1"/>
    </xf>
    <xf numFmtId="0" fontId="7" fillId="0" borderId="11" xfId="0" applyFont="1" applyFill="1" applyBorder="1" applyAlignment="1">
      <alignment horizontal="center" vertical="center" wrapText="1"/>
    </xf>
    <xf numFmtId="0" fontId="0" fillId="0" borderId="1" xfId="5" applyFont="1" applyFill="1" applyBorder="1" applyAlignment="1">
      <alignment horizontal="left" vertical="center" wrapText="1"/>
    </xf>
    <xf numFmtId="0" fontId="7" fillId="0" borderId="1" xfId="5" applyFont="1" applyFill="1" applyBorder="1" applyAlignment="1">
      <alignment horizontal="left" vertical="center" wrapText="1"/>
    </xf>
    <xf numFmtId="0" fontId="0" fillId="0" borderId="1" xfId="3" applyFont="1" applyFill="1" applyBorder="1" applyAlignment="1">
      <alignment horizontal="left" vertical="center" wrapText="1"/>
    </xf>
    <xf numFmtId="0" fontId="8" fillId="0" borderId="0" xfId="0" applyFont="1" applyFill="1" applyAlignment="1">
      <alignment horizontal="left" vertical="top" wrapText="1"/>
    </xf>
    <xf numFmtId="0" fontId="0" fillId="0" borderId="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9" xfId="5" applyFont="1" applyFill="1" applyBorder="1" applyAlignment="1">
      <alignment horizontal="left" vertical="center" wrapText="1"/>
    </xf>
    <xf numFmtId="0" fontId="5" fillId="0" borderId="0" xfId="0" applyFont="1" applyFill="1" applyAlignment="1">
      <alignment horizontal="left" vertical="top" wrapText="1"/>
    </xf>
    <xf numFmtId="0" fontId="0" fillId="0" borderId="8" xfId="0"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10" xfId="0" applyFont="1" applyFill="1" applyBorder="1" applyAlignment="1">
      <alignment vertical="center" wrapText="1"/>
    </xf>
    <xf numFmtId="0" fontId="0" fillId="0" borderId="9" xfId="0" applyFont="1" applyFill="1" applyBorder="1" applyAlignment="1">
      <alignment vertical="center" wrapText="1"/>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9" xfId="0" applyFont="1" applyBorder="1" applyAlignment="1">
      <alignment horizontal="left" vertical="center"/>
    </xf>
    <xf numFmtId="0" fontId="8"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lignment vertical="center"/>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2" fontId="0" fillId="0" borderId="8" xfId="0" applyNumberFormat="1" applyFont="1" applyBorder="1" applyAlignment="1">
      <alignment horizontal="center" vertical="center" wrapText="1"/>
    </xf>
    <xf numFmtId="2" fontId="0" fillId="0" borderId="9"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0" fillId="0" borderId="1" xfId="0" applyFont="1" applyBorder="1" applyAlignment="1">
      <alignment horizontal="justify" vertical="center" wrapText="1"/>
    </xf>
    <xf numFmtId="0" fontId="0"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2" xfId="0" applyFont="1" applyFill="1" applyBorder="1" applyAlignment="1">
      <alignment horizontal="center" vertical="center" textRotation="255" wrapText="1"/>
    </xf>
    <xf numFmtId="0" fontId="0" fillId="0" borderId="4"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6" fillId="0" borderId="13" xfId="0" applyFont="1" applyFill="1" applyBorder="1" applyAlignment="1">
      <alignment horizontal="center" vertical="center" wrapText="1"/>
    </xf>
    <xf numFmtId="0" fontId="0" fillId="0" borderId="1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0" fillId="0" borderId="18"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0" fillId="0" borderId="21" xfId="0" applyFont="1" applyFill="1" applyBorder="1" applyAlignment="1">
      <alignment horizontal="center" vertical="center" textRotation="255" wrapText="1"/>
    </xf>
    <xf numFmtId="0" fontId="0" fillId="0" borderId="20" xfId="0" applyFont="1" applyFill="1" applyBorder="1" applyAlignment="1">
      <alignment horizontal="center" vertical="center" wrapText="1"/>
    </xf>
    <xf numFmtId="0" fontId="0" fillId="0" borderId="0" xfId="0" applyFont="1" applyFill="1" applyAlignment="1">
      <alignment horizontal="center" vertical="center" wrapText="1"/>
    </xf>
    <xf numFmtId="0" fontId="61" fillId="0" borderId="9" xfId="0" applyFont="1" applyFill="1" applyBorder="1" applyAlignment="1">
      <alignment horizontal="left" vertical="center" wrapText="1"/>
    </xf>
    <xf numFmtId="181" fontId="0" fillId="0" borderId="1" xfId="0" applyNumberFormat="1"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textRotation="255" wrapText="1"/>
    </xf>
    <xf numFmtId="0" fontId="10" fillId="0" borderId="4" xfId="0" applyFont="1" applyFill="1" applyBorder="1" applyAlignment="1">
      <alignment horizontal="center" vertical="center" textRotation="255" wrapText="1"/>
    </xf>
    <xf numFmtId="0" fontId="10" fillId="0" borderId="6" xfId="0" applyFont="1" applyFill="1" applyBorder="1" applyAlignment="1">
      <alignment horizontal="center" vertical="center" textRotation="255" wrapText="1"/>
    </xf>
    <xf numFmtId="0" fontId="10"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 xfId="0" applyFont="1" applyFill="1" applyBorder="1">
      <alignment vertical="center"/>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2"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10" fillId="0" borderId="1" xfId="0" applyFont="1" applyFill="1" applyBorder="1" applyAlignment="1">
      <alignment horizontal="justify" vertical="center" wrapText="1"/>
    </xf>
    <xf numFmtId="0" fontId="5" fillId="0" borderId="0" xfId="0" applyFont="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1" xfId="0" applyFont="1" applyBorder="1" applyAlignment="1">
      <alignment horizontal="center" vertical="center" textRotation="255" wrapText="1"/>
    </xf>
    <xf numFmtId="0" fontId="6" fillId="0" borderId="1" xfId="0" applyNumberFormat="1" applyFont="1" applyBorder="1" applyAlignment="1">
      <alignment horizontal="center"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0" borderId="9" xfId="0" applyFont="1" applyBorder="1" applyAlignment="1">
      <alignment horizontal="left" vertical="center" wrapText="1"/>
    </xf>
    <xf numFmtId="182" fontId="0" fillId="0" borderId="1" xfId="4" applyNumberFormat="1" applyFont="1" applyBorder="1" applyAlignment="1">
      <alignment horizontal="center" vertical="center" wrapText="1"/>
    </xf>
    <xf numFmtId="10" fontId="0" fillId="0" borderId="1" xfId="2"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left" vertical="center"/>
    </xf>
    <xf numFmtId="0" fontId="6" fillId="0" borderId="11" xfId="0" applyFont="1" applyFill="1" applyBorder="1" applyAlignment="1">
      <alignment horizontal="left" vertical="center" wrapText="1"/>
    </xf>
    <xf numFmtId="0" fontId="0" fillId="0" borderId="0" xfId="0" applyFont="1" applyFill="1" applyBorder="1" applyAlignment="1">
      <alignment horizontal="center" vertical="center" wrapText="1"/>
    </xf>
    <xf numFmtId="185" fontId="0" fillId="0" borderId="8" xfId="2" applyNumberFormat="1" applyFont="1" applyBorder="1" applyAlignment="1">
      <alignment horizontal="center" vertical="center" wrapText="1"/>
    </xf>
    <xf numFmtId="185" fontId="0" fillId="0" borderId="9" xfId="2" applyNumberFormat="1" applyFont="1" applyBorder="1" applyAlignment="1">
      <alignment horizontal="center" vertical="center" wrapText="1"/>
    </xf>
    <xf numFmtId="10" fontId="0" fillId="0" borderId="8" xfId="2" applyNumberFormat="1" applyFont="1" applyBorder="1" applyAlignment="1">
      <alignment horizontal="center" vertical="center" wrapText="1"/>
    </xf>
    <xf numFmtId="10" fontId="0" fillId="0" borderId="9" xfId="2" applyNumberFormat="1" applyFont="1" applyBorder="1" applyAlignment="1">
      <alignment horizontal="center" vertical="center" wrapText="1"/>
    </xf>
    <xf numFmtId="184" fontId="0" fillId="0" borderId="1" xfId="2" applyNumberFormat="1" applyFont="1" applyBorder="1" applyAlignment="1">
      <alignment horizontal="center" vertical="center" wrapText="1"/>
    </xf>
    <xf numFmtId="185" fontId="0" fillId="0" borderId="1" xfId="2"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8" xfId="3" applyFont="1" applyFill="1" applyBorder="1" applyAlignment="1">
      <alignment horizontal="left" vertical="center" wrapText="1"/>
    </xf>
    <xf numFmtId="0" fontId="10" fillId="0" borderId="10" xfId="3" applyFont="1" applyFill="1" applyBorder="1" applyAlignment="1">
      <alignment horizontal="left" vertical="center" wrapText="1"/>
    </xf>
    <xf numFmtId="0" fontId="10" fillId="0" borderId="9" xfId="3" applyFont="1" applyFill="1" applyBorder="1" applyAlignment="1">
      <alignment horizontal="left" vertical="center" wrapText="1"/>
    </xf>
    <xf numFmtId="0" fontId="10" fillId="0" borderId="1" xfId="3" applyFont="1" applyFill="1" applyBorder="1" applyAlignment="1">
      <alignment horizontal="left" vertical="center" wrapText="1"/>
    </xf>
    <xf numFmtId="10" fontId="0" fillId="0" borderId="1" xfId="0" applyNumberFormat="1" applyFont="1" applyBorder="1" applyAlignment="1">
      <alignment horizontal="center" vertical="center" wrapText="1"/>
    </xf>
    <xf numFmtId="0" fontId="0" fillId="0" borderId="13" xfId="0" applyFont="1" applyBorder="1" applyAlignment="1">
      <alignment horizontal="center" vertical="center" textRotation="255"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cellXfs>
  <cellStyles count="6">
    <cellStyle name="百分比" xfId="2" builtinId="5"/>
    <cellStyle name="常规" xfId="0" builtinId="0"/>
    <cellStyle name="常规 2" xfId="1"/>
    <cellStyle name="常规 2 2" xfId="3"/>
    <cellStyle name="常规 2 4" xfId="5"/>
    <cellStyle name="千位分隔" xfId="4"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4" workbookViewId="0">
      <selection activeCell="A6" sqref="A6"/>
    </sheetView>
  </sheetViews>
  <sheetFormatPr defaultColWidth="9" defaultRowHeight="13.5"/>
  <cols>
    <col min="1" max="1" width="181.375" customWidth="1"/>
  </cols>
  <sheetData>
    <row r="1" spans="1:11" ht="149.25" customHeight="1">
      <c r="A1" s="153" t="s">
        <v>0</v>
      </c>
      <c r="B1" s="154"/>
      <c r="C1" s="154"/>
      <c r="D1" s="154"/>
      <c r="E1" s="154"/>
      <c r="F1" s="154"/>
      <c r="G1" s="154"/>
      <c r="H1" s="154"/>
      <c r="I1" s="154"/>
      <c r="J1" s="154"/>
      <c r="K1" s="154"/>
    </row>
    <row r="2" spans="1:11" ht="51" customHeight="1">
      <c r="A2" s="155"/>
      <c r="B2" s="154"/>
      <c r="C2" s="154"/>
      <c r="D2" s="154"/>
      <c r="E2" s="154"/>
      <c r="F2" s="154"/>
      <c r="G2" s="154"/>
      <c r="H2" s="154"/>
      <c r="I2" s="154"/>
      <c r="J2" s="154"/>
      <c r="K2" s="154"/>
    </row>
    <row r="3" spans="1:11" ht="51" customHeight="1">
      <c r="A3" s="155"/>
      <c r="B3" s="154"/>
      <c r="C3" s="154"/>
      <c r="D3" s="154"/>
      <c r="E3" s="154"/>
      <c r="F3" s="154"/>
      <c r="G3" s="154"/>
      <c r="H3" s="154"/>
      <c r="I3" s="154"/>
      <c r="J3" s="154"/>
      <c r="K3" s="154"/>
    </row>
    <row r="4" spans="1:11" ht="51" customHeight="1">
      <c r="A4" s="156" t="s">
        <v>1</v>
      </c>
      <c r="B4" s="154"/>
      <c r="C4" s="154"/>
      <c r="D4" s="154"/>
      <c r="E4" s="154"/>
      <c r="F4" s="154"/>
      <c r="G4" s="154"/>
      <c r="H4" s="154"/>
      <c r="I4" s="154"/>
      <c r="J4" s="154"/>
      <c r="K4" s="154"/>
    </row>
    <row r="5" spans="1:11" ht="51" customHeight="1">
      <c r="A5" s="163" t="s">
        <v>736</v>
      </c>
      <c r="B5" s="154"/>
      <c r="C5" s="154"/>
      <c r="D5" s="154"/>
      <c r="E5" s="154"/>
      <c r="F5" s="154"/>
      <c r="G5" s="154"/>
      <c r="H5" s="154"/>
      <c r="I5" s="154"/>
      <c r="J5" s="154"/>
      <c r="K5" s="154"/>
    </row>
    <row r="6" spans="1:11" ht="51" customHeight="1">
      <c r="A6" s="157" t="s">
        <v>2</v>
      </c>
      <c r="B6" s="154"/>
      <c r="C6" s="154"/>
      <c r="D6" s="154"/>
      <c r="E6" s="154"/>
      <c r="F6" s="154"/>
      <c r="G6" s="154"/>
      <c r="H6" s="154"/>
      <c r="I6" s="154"/>
      <c r="J6" s="154"/>
      <c r="K6" s="154"/>
    </row>
    <row r="7" spans="1:11" s="145" customFormat="1" ht="27" customHeight="1">
      <c r="A7" s="158"/>
    </row>
    <row r="8" spans="1:11" s="145" customFormat="1" ht="27" customHeight="1"/>
    <row r="9" spans="1:11" s="145" customFormat="1" ht="27" customHeight="1"/>
  </sheetData>
  <sheetProtection formatCells="0" insertHyperlinks="0" autoFilter="0"/>
  <phoneticPr fontId="55" type="noConversion"/>
  <pageMargins left="0.7" right="0.76" top="2.02" bottom="1.6" header="0.92" footer="1.06"/>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topLeftCell="B10" zoomScale="91" zoomScaleNormal="91" workbookViewId="0">
      <selection activeCell="C5" sqref="C5"/>
    </sheetView>
  </sheetViews>
  <sheetFormatPr defaultColWidth="9" defaultRowHeight="13.5"/>
  <cols>
    <col min="1" max="1" width="81.625" customWidth="1"/>
    <col min="3" max="3" width="97" style="1" customWidth="1"/>
  </cols>
  <sheetData>
    <row r="1" spans="1:3" ht="30.75" customHeight="1">
      <c r="A1" s="146" t="s">
        <v>3</v>
      </c>
      <c r="C1" s="147" t="s">
        <v>3</v>
      </c>
    </row>
    <row r="2" spans="1:3" s="145" customFormat="1" ht="20.100000000000001" customHeight="1">
      <c r="A2" s="148"/>
      <c r="C2" s="149" t="s">
        <v>4</v>
      </c>
    </row>
    <row r="3" spans="1:3" s="145" customFormat="1" ht="20.100000000000001" customHeight="1">
      <c r="A3" s="150" t="s">
        <v>4</v>
      </c>
      <c r="C3" s="149" t="s">
        <v>5</v>
      </c>
    </row>
    <row r="4" spans="1:3" s="145" customFormat="1" ht="20.100000000000001" customHeight="1">
      <c r="A4" s="150" t="s">
        <v>5</v>
      </c>
      <c r="C4" s="149" t="s">
        <v>6</v>
      </c>
    </row>
    <row r="5" spans="1:3" s="145" customFormat="1" ht="20.100000000000001" customHeight="1">
      <c r="A5" s="150"/>
      <c r="C5" s="151" t="s">
        <v>7</v>
      </c>
    </row>
    <row r="6" spans="1:3" s="145" customFormat="1" ht="20.100000000000001" customHeight="1">
      <c r="A6" s="150"/>
      <c r="C6" s="152" t="s">
        <v>8</v>
      </c>
    </row>
    <row r="7" spans="1:3" s="145" customFormat="1" ht="20.100000000000001" customHeight="1">
      <c r="A7" s="150"/>
      <c r="C7" s="152" t="s">
        <v>9</v>
      </c>
    </row>
    <row r="8" spans="1:3" s="145" customFormat="1" ht="20.100000000000001" customHeight="1">
      <c r="A8" s="150"/>
      <c r="C8" s="152" t="s">
        <v>10</v>
      </c>
    </row>
    <row r="9" spans="1:3" s="145" customFormat="1" ht="20.100000000000001" customHeight="1">
      <c r="A9" s="150"/>
      <c r="C9" s="152" t="s">
        <v>11</v>
      </c>
    </row>
    <row r="10" spans="1:3" s="145" customFormat="1" ht="20.100000000000001" customHeight="1">
      <c r="A10" s="150"/>
      <c r="C10" s="152" t="s">
        <v>12</v>
      </c>
    </row>
    <row r="11" spans="1:3" s="145" customFormat="1" ht="20.100000000000001" customHeight="1">
      <c r="A11" s="150"/>
      <c r="C11" s="152" t="s">
        <v>13</v>
      </c>
    </row>
    <row r="12" spans="1:3" s="145" customFormat="1" ht="20.100000000000001" customHeight="1">
      <c r="A12" s="150"/>
      <c r="C12" s="152" t="s">
        <v>14</v>
      </c>
    </row>
    <row r="13" spans="1:3" s="145" customFormat="1" ht="20.100000000000001" customHeight="1">
      <c r="A13" s="150"/>
      <c r="C13" s="151" t="s">
        <v>15</v>
      </c>
    </row>
    <row r="14" spans="1:3" s="145" customFormat="1" ht="20.100000000000001" customHeight="1">
      <c r="A14" s="150" t="s">
        <v>6</v>
      </c>
      <c r="C14" s="152" t="s">
        <v>16</v>
      </c>
    </row>
    <row r="15" spans="1:3" s="145" customFormat="1" ht="20.100000000000001" customHeight="1">
      <c r="A15" s="148" t="s">
        <v>7</v>
      </c>
      <c r="C15" s="152" t="s">
        <v>17</v>
      </c>
    </row>
    <row r="16" spans="1:3" s="145" customFormat="1" ht="20.100000000000001" customHeight="1">
      <c r="A16" s="148" t="s">
        <v>8</v>
      </c>
      <c r="C16" s="152" t="s">
        <v>18</v>
      </c>
    </row>
    <row r="17" spans="1:3" s="145" customFormat="1" ht="20.100000000000001" customHeight="1">
      <c r="A17" s="148"/>
      <c r="C17" s="152" t="s">
        <v>19</v>
      </c>
    </row>
    <row r="18" spans="1:3" s="145" customFormat="1" ht="20.100000000000001" customHeight="1">
      <c r="A18" s="148" t="s">
        <v>9</v>
      </c>
      <c r="C18" s="152" t="s">
        <v>20</v>
      </c>
    </row>
    <row r="19" spans="1:3" s="145" customFormat="1" ht="20.100000000000001" customHeight="1">
      <c r="A19" s="148" t="s">
        <v>21</v>
      </c>
      <c r="C19" s="152" t="s">
        <v>22</v>
      </c>
    </row>
    <row r="20" spans="1:3" s="145" customFormat="1" ht="20.100000000000001" customHeight="1">
      <c r="A20" s="148" t="s">
        <v>11</v>
      </c>
      <c r="C20" s="152" t="s">
        <v>23</v>
      </c>
    </row>
    <row r="21" spans="1:3" s="145" customFormat="1" ht="20.100000000000001" customHeight="1">
      <c r="A21" s="148" t="s">
        <v>12</v>
      </c>
      <c r="C21" s="152" t="s">
        <v>24</v>
      </c>
    </row>
    <row r="22" spans="1:3" s="145" customFormat="1" ht="20.100000000000001" customHeight="1">
      <c r="A22" s="148" t="s">
        <v>25</v>
      </c>
      <c r="C22" s="152" t="s">
        <v>26</v>
      </c>
    </row>
    <row r="23" spans="1:3" s="145" customFormat="1" ht="20.100000000000001" customHeight="1">
      <c r="A23" s="148" t="s">
        <v>14</v>
      </c>
      <c r="C23" s="149" t="s">
        <v>27</v>
      </c>
    </row>
    <row r="24" spans="1:3" s="145" customFormat="1" ht="20.100000000000001" customHeight="1">
      <c r="A24" s="148" t="s">
        <v>15</v>
      </c>
      <c r="C24" s="152" t="s">
        <v>7</v>
      </c>
    </row>
    <row r="25" spans="1:3" s="145" customFormat="1" ht="20.100000000000001" customHeight="1">
      <c r="A25" s="148" t="s">
        <v>28</v>
      </c>
      <c r="C25" s="152" t="s">
        <v>29</v>
      </c>
    </row>
    <row r="26" spans="1:3" s="145" customFormat="1" ht="20.100000000000001" customHeight="1">
      <c r="A26" s="148" t="s">
        <v>30</v>
      </c>
      <c r="C26" s="152" t="s">
        <v>31</v>
      </c>
    </row>
    <row r="27" spans="1:3" s="145" customFormat="1" ht="20.100000000000001" customHeight="1">
      <c r="A27" s="148" t="s">
        <v>32</v>
      </c>
      <c r="C27" s="152" t="s">
        <v>33</v>
      </c>
    </row>
    <row r="28" spans="1:3" s="145" customFormat="1" ht="20.100000000000001" customHeight="1">
      <c r="A28" s="148" t="s">
        <v>34</v>
      </c>
      <c r="C28" s="151" t="s">
        <v>35</v>
      </c>
    </row>
    <row r="29" spans="1:3" s="145" customFormat="1" ht="30.75" customHeight="1">
      <c r="A29" s="148" t="s">
        <v>36</v>
      </c>
      <c r="C29" s="148"/>
    </row>
    <row r="30" spans="1:3" s="145" customFormat="1" ht="30.75" customHeight="1">
      <c r="A30" s="148" t="s">
        <v>37</v>
      </c>
      <c r="C30" s="148"/>
    </row>
    <row r="31" spans="1:3" s="145" customFormat="1" ht="30.75" customHeight="1">
      <c r="A31" s="148" t="s">
        <v>38</v>
      </c>
      <c r="C31" s="148"/>
    </row>
    <row r="32" spans="1:3" s="145" customFormat="1" ht="30.75" customHeight="1">
      <c r="A32" s="150" t="s">
        <v>27</v>
      </c>
      <c r="C32" s="148"/>
    </row>
    <row r="33" spans="1:3" s="145" customFormat="1" ht="30.75" customHeight="1">
      <c r="A33" s="148" t="s">
        <v>7</v>
      </c>
      <c r="C33" s="148"/>
    </row>
    <row r="34" spans="1:3" s="145" customFormat="1" ht="30.75" customHeight="1">
      <c r="A34" s="148" t="s">
        <v>29</v>
      </c>
      <c r="C34" s="148"/>
    </row>
    <row r="35" spans="1:3" s="145" customFormat="1" ht="30.75" customHeight="1">
      <c r="A35" s="148" t="s">
        <v>39</v>
      </c>
      <c r="C35" s="148"/>
    </row>
    <row r="36" spans="1:3" s="145" customFormat="1" ht="30.75" customHeight="1">
      <c r="A36" s="148" t="s">
        <v>40</v>
      </c>
      <c r="C36" s="148"/>
    </row>
    <row r="37" spans="1:3" s="145" customFormat="1" ht="30.75" customHeight="1">
      <c r="A37" s="148" t="s">
        <v>41</v>
      </c>
      <c r="C37" s="148"/>
    </row>
    <row r="38" spans="1:3" s="145" customFormat="1" ht="30.75" customHeight="1">
      <c r="A38" s="148"/>
      <c r="C38" s="148"/>
    </row>
    <row r="39" spans="1:3" s="145" customFormat="1" ht="30.75" customHeight="1">
      <c r="A39" s="148"/>
      <c r="C39" s="148"/>
    </row>
  </sheetData>
  <sheetProtection formatCells="0" insertHyperlinks="0" autoFilter="0"/>
  <phoneticPr fontId="55" type="noConversion"/>
  <printOptions horizontalCentered="1"/>
  <pageMargins left="0.70866141732283505" right="0.70866141732283505" top="0.55118110236220497" bottom="0.39370078740157499" header="0.31496062992126" footer="0.31496062992126"/>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54"/>
  <sheetViews>
    <sheetView topLeftCell="C31" zoomScaleNormal="100" workbookViewId="0">
      <selection activeCell="I28" sqref="I28"/>
    </sheetView>
  </sheetViews>
  <sheetFormatPr defaultColWidth="11" defaultRowHeight="14.25"/>
  <cols>
    <col min="1" max="1" width="32.625" style="116" customWidth="1"/>
    <col min="2" max="2" width="23.75" style="116" customWidth="1"/>
    <col min="3" max="3" width="21.375" style="116" customWidth="1"/>
    <col min="4" max="4" width="28.875" style="116" customWidth="1"/>
    <col min="5" max="5" width="25.125" style="116" customWidth="1"/>
    <col min="6" max="6" width="19.25" style="116" customWidth="1"/>
    <col min="7" max="8" width="18.875" style="118" customWidth="1"/>
    <col min="9" max="9" width="39.125" style="119" customWidth="1"/>
    <col min="10" max="16378" width="11" style="116"/>
    <col min="16379" max="16384" width="11" style="120"/>
  </cols>
  <sheetData>
    <row r="1" spans="1:9" s="115" customFormat="1" ht="31.5" customHeight="1">
      <c r="A1" s="203" t="s">
        <v>42</v>
      </c>
      <c r="B1" s="203"/>
      <c r="C1" s="203"/>
      <c r="D1" s="203"/>
      <c r="E1" s="203"/>
      <c r="F1" s="203"/>
      <c r="G1" s="203"/>
      <c r="H1" s="203"/>
      <c r="I1" s="203"/>
    </row>
    <row r="2" spans="1:9" s="116" customFormat="1" ht="25.5" customHeight="1">
      <c r="A2" s="171" t="s">
        <v>43</v>
      </c>
      <c r="B2" s="190" t="s">
        <v>44</v>
      </c>
      <c r="C2" s="190"/>
      <c r="D2" s="190"/>
      <c r="E2" s="190"/>
      <c r="F2" s="190"/>
      <c r="G2" s="190"/>
      <c r="H2" s="190"/>
      <c r="I2" s="190"/>
    </row>
    <row r="3" spans="1:9" s="116" customFormat="1" ht="25.5" customHeight="1">
      <c r="A3" s="190" t="s">
        <v>45</v>
      </c>
      <c r="B3" s="171"/>
      <c r="C3" s="171" t="s">
        <v>46</v>
      </c>
      <c r="D3" s="171" t="s">
        <v>47</v>
      </c>
      <c r="E3" s="171" t="s">
        <v>48</v>
      </c>
      <c r="F3" s="190" t="s">
        <v>49</v>
      </c>
      <c r="G3" s="190"/>
      <c r="H3" s="128" t="s">
        <v>50</v>
      </c>
      <c r="I3" s="128" t="s">
        <v>51</v>
      </c>
    </row>
    <row r="4" spans="1:9" s="116" customFormat="1" ht="25.5" customHeight="1">
      <c r="A4" s="190"/>
      <c r="B4" s="121" t="s">
        <v>52</v>
      </c>
      <c r="C4" s="122">
        <f>C5+C6</f>
        <v>36266.65</v>
      </c>
      <c r="D4" s="122">
        <f>D5+D6</f>
        <v>40445.83</v>
      </c>
      <c r="E4" s="129">
        <f>E5+E6</f>
        <v>33764.050000000003</v>
      </c>
      <c r="F4" s="204">
        <f>E4/D4</f>
        <v>0.83479681341685907</v>
      </c>
      <c r="G4" s="204"/>
      <c r="H4" s="130">
        <v>10</v>
      </c>
      <c r="I4" s="128">
        <v>8.3000000000000007</v>
      </c>
    </row>
    <row r="5" spans="1:9" s="116" customFormat="1" ht="25.5" customHeight="1">
      <c r="A5" s="190"/>
      <c r="B5" s="173" t="s">
        <v>53</v>
      </c>
      <c r="C5" s="123">
        <v>11928.75</v>
      </c>
      <c r="D5" s="124">
        <v>13082.31</v>
      </c>
      <c r="E5" s="124">
        <v>13082.31</v>
      </c>
      <c r="F5" s="193">
        <f t="shared" ref="F5:F6" si="0">E5/D5</f>
        <v>1</v>
      </c>
      <c r="G5" s="193"/>
      <c r="H5" s="130" t="s">
        <v>54</v>
      </c>
      <c r="I5" s="130" t="s">
        <v>54</v>
      </c>
    </row>
    <row r="6" spans="1:9" s="116" customFormat="1" ht="25.5" customHeight="1">
      <c r="A6" s="190"/>
      <c r="B6" s="173" t="s">
        <v>55</v>
      </c>
      <c r="C6" s="123">
        <v>24337.9</v>
      </c>
      <c r="D6" s="124">
        <v>27363.52</v>
      </c>
      <c r="E6" s="124">
        <v>20681.740000000002</v>
      </c>
      <c r="F6" s="193">
        <f t="shared" si="0"/>
        <v>0.75581431043959257</v>
      </c>
      <c r="G6" s="193"/>
      <c r="H6" s="130" t="s">
        <v>54</v>
      </c>
      <c r="I6" s="130" t="s">
        <v>54</v>
      </c>
    </row>
    <row r="7" spans="1:9" s="116" customFormat="1" ht="25.5" customHeight="1">
      <c r="A7" s="190" t="s">
        <v>56</v>
      </c>
      <c r="B7" s="190" t="s">
        <v>57</v>
      </c>
      <c r="C7" s="190"/>
      <c r="D7" s="190"/>
      <c r="E7" s="190" t="s">
        <v>58</v>
      </c>
      <c r="F7" s="190"/>
      <c r="G7" s="190"/>
      <c r="H7" s="190"/>
      <c r="I7" s="190"/>
    </row>
    <row r="8" spans="1:9" s="176" customFormat="1" ht="36" customHeight="1">
      <c r="A8" s="190"/>
      <c r="B8" s="195" t="s">
        <v>721</v>
      </c>
      <c r="C8" s="196"/>
      <c r="D8" s="196"/>
      <c r="E8" s="195" t="s">
        <v>722</v>
      </c>
      <c r="F8" s="196"/>
      <c r="G8" s="196"/>
      <c r="H8" s="196"/>
      <c r="I8" s="196"/>
    </row>
    <row r="9" spans="1:9" s="176" customFormat="1" ht="57.75" customHeight="1">
      <c r="A9" s="190"/>
      <c r="B9" s="196"/>
      <c r="C9" s="196"/>
      <c r="D9" s="196"/>
      <c r="E9" s="196"/>
      <c r="F9" s="196"/>
      <c r="G9" s="196"/>
      <c r="H9" s="196"/>
      <c r="I9" s="196"/>
    </row>
    <row r="10" spans="1:9" s="176" customFormat="1" ht="64.5" customHeight="1">
      <c r="A10" s="190"/>
      <c r="B10" s="196"/>
      <c r="C10" s="196"/>
      <c r="D10" s="196"/>
      <c r="E10" s="196"/>
      <c r="F10" s="196"/>
      <c r="G10" s="196"/>
      <c r="H10" s="196"/>
      <c r="I10" s="196"/>
    </row>
    <row r="11" spans="1:9" s="116" customFormat="1" ht="18" customHeight="1">
      <c r="A11" s="200" t="s">
        <v>732</v>
      </c>
      <c r="B11" s="172" t="s">
        <v>60</v>
      </c>
      <c r="C11" s="172" t="s">
        <v>61</v>
      </c>
      <c r="D11" s="172" t="s">
        <v>62</v>
      </c>
      <c r="E11" s="172" t="s">
        <v>63</v>
      </c>
      <c r="F11" s="172" t="s">
        <v>64</v>
      </c>
      <c r="G11" s="131" t="s">
        <v>50</v>
      </c>
      <c r="H11" s="131" t="s">
        <v>51</v>
      </c>
      <c r="I11" s="131" t="s">
        <v>65</v>
      </c>
    </row>
    <row r="12" spans="1:9" s="116" customFormat="1" ht="20.85" customHeight="1">
      <c r="A12" s="201"/>
      <c r="B12" s="191" t="s">
        <v>66</v>
      </c>
      <c r="C12" s="191" t="s">
        <v>67</v>
      </c>
      <c r="D12" s="125" t="s">
        <v>68</v>
      </c>
      <c r="E12" s="136">
        <v>1</v>
      </c>
      <c r="F12" s="175">
        <v>1</v>
      </c>
      <c r="G12" s="132">
        <v>2</v>
      </c>
      <c r="H12" s="132">
        <v>2</v>
      </c>
      <c r="I12" s="140"/>
    </row>
    <row r="13" spans="1:9" s="116" customFormat="1" ht="33" customHeight="1">
      <c r="A13" s="201"/>
      <c r="B13" s="191"/>
      <c r="C13" s="191"/>
      <c r="D13" s="125" t="s">
        <v>69</v>
      </c>
      <c r="E13" s="174" t="s">
        <v>70</v>
      </c>
      <c r="F13" s="59">
        <v>0.75580000000000003</v>
      </c>
      <c r="G13" s="132">
        <v>2</v>
      </c>
      <c r="H13" s="132">
        <v>1</v>
      </c>
      <c r="I13" s="142" t="s">
        <v>71</v>
      </c>
    </row>
    <row r="14" spans="1:9" s="116" customFormat="1" ht="20.85" customHeight="1">
      <c r="A14" s="201"/>
      <c r="B14" s="191"/>
      <c r="C14" s="191" t="s">
        <v>72</v>
      </c>
      <c r="D14" s="125" t="s">
        <v>73</v>
      </c>
      <c r="E14" s="174" t="s">
        <v>74</v>
      </c>
      <c r="F14" s="174" t="s">
        <v>74</v>
      </c>
      <c r="G14" s="132">
        <v>2</v>
      </c>
      <c r="H14" s="132">
        <v>2</v>
      </c>
      <c r="I14" s="140"/>
    </row>
    <row r="15" spans="1:9" s="116" customFormat="1" ht="20.85" customHeight="1">
      <c r="A15" s="201"/>
      <c r="B15" s="191"/>
      <c r="C15" s="191"/>
      <c r="D15" s="125" t="s">
        <v>75</v>
      </c>
      <c r="E15" s="133" t="s">
        <v>76</v>
      </c>
      <c r="F15" s="133" t="s">
        <v>76</v>
      </c>
      <c r="G15" s="132">
        <v>2</v>
      </c>
      <c r="H15" s="132">
        <v>2</v>
      </c>
      <c r="I15" s="140"/>
    </row>
    <row r="16" spans="1:9" s="116" customFormat="1" ht="20.25" customHeight="1">
      <c r="A16" s="201"/>
      <c r="B16" s="191"/>
      <c r="C16" s="191"/>
      <c r="D16" s="166" t="s">
        <v>77</v>
      </c>
      <c r="E16" s="174" t="s">
        <v>78</v>
      </c>
      <c r="F16" s="133" t="s">
        <v>79</v>
      </c>
      <c r="G16" s="132">
        <v>2</v>
      </c>
      <c r="H16" s="132">
        <v>1</v>
      </c>
      <c r="I16" s="167" t="s">
        <v>80</v>
      </c>
    </row>
    <row r="17" spans="1:9" s="116" customFormat="1" ht="20.85" customHeight="1">
      <c r="A17" s="201"/>
      <c r="B17" s="191"/>
      <c r="C17" s="191" t="s">
        <v>81</v>
      </c>
      <c r="D17" s="126" t="s">
        <v>82</v>
      </c>
      <c r="E17" s="133" t="s">
        <v>83</v>
      </c>
      <c r="F17" s="133" t="s">
        <v>84</v>
      </c>
      <c r="G17" s="132">
        <v>2</v>
      </c>
      <c r="H17" s="132">
        <v>2</v>
      </c>
      <c r="I17" s="140"/>
    </row>
    <row r="18" spans="1:9" s="116" customFormat="1" ht="20.85" customHeight="1">
      <c r="A18" s="201"/>
      <c r="B18" s="191"/>
      <c r="C18" s="191"/>
      <c r="D18" s="125" t="s">
        <v>85</v>
      </c>
      <c r="E18" s="133" t="s">
        <v>86</v>
      </c>
      <c r="F18" s="133" t="s">
        <v>86</v>
      </c>
      <c r="G18" s="132">
        <v>2</v>
      </c>
      <c r="H18" s="132">
        <v>2</v>
      </c>
      <c r="I18" s="140"/>
    </row>
    <row r="19" spans="1:9" s="116" customFormat="1" ht="20.85" customHeight="1">
      <c r="A19" s="201"/>
      <c r="B19" s="191"/>
      <c r="C19" s="191"/>
      <c r="D19" s="125" t="s">
        <v>87</v>
      </c>
      <c r="E19" s="133" t="s">
        <v>88</v>
      </c>
      <c r="F19" s="133" t="s">
        <v>88</v>
      </c>
      <c r="G19" s="132">
        <v>1</v>
      </c>
      <c r="H19" s="132">
        <v>1</v>
      </c>
      <c r="I19" s="140"/>
    </row>
    <row r="20" spans="1:9" s="116" customFormat="1" ht="20.85" customHeight="1">
      <c r="A20" s="201"/>
      <c r="B20" s="191"/>
      <c r="C20" s="133" t="s">
        <v>89</v>
      </c>
      <c r="D20" s="126" t="s">
        <v>90</v>
      </c>
      <c r="E20" s="133" t="s">
        <v>78</v>
      </c>
      <c r="F20" s="133" t="s">
        <v>79</v>
      </c>
      <c r="G20" s="132">
        <v>2</v>
      </c>
      <c r="H20" s="132">
        <v>1</v>
      </c>
      <c r="I20" s="167" t="s">
        <v>91</v>
      </c>
    </row>
    <row r="21" spans="1:9" s="116" customFormat="1" ht="20.85" customHeight="1">
      <c r="A21" s="201"/>
      <c r="B21" s="191"/>
      <c r="C21" s="191" t="s">
        <v>92</v>
      </c>
      <c r="D21" s="125" t="s">
        <v>93</v>
      </c>
      <c r="E21" s="134">
        <v>1</v>
      </c>
      <c r="F21" s="134">
        <f>100%</f>
        <v>1</v>
      </c>
      <c r="G21" s="132">
        <v>1</v>
      </c>
      <c r="H21" s="132">
        <v>1</v>
      </c>
      <c r="I21" s="140"/>
    </row>
    <row r="22" spans="1:9" s="116" customFormat="1" ht="20.85" customHeight="1">
      <c r="A22" s="201"/>
      <c r="B22" s="191"/>
      <c r="C22" s="191"/>
      <c r="D22" s="125" t="s">
        <v>94</v>
      </c>
      <c r="E22" s="135" t="s">
        <v>78</v>
      </c>
      <c r="F22" s="135" t="s">
        <v>78</v>
      </c>
      <c r="G22" s="132">
        <v>1</v>
      </c>
      <c r="H22" s="132">
        <v>1</v>
      </c>
      <c r="I22" s="140"/>
    </row>
    <row r="23" spans="1:9" s="116" customFormat="1" ht="20.85" customHeight="1">
      <c r="A23" s="201"/>
      <c r="B23" s="191"/>
      <c r="C23" s="133" t="s">
        <v>95</v>
      </c>
      <c r="D23" s="126" t="s">
        <v>96</v>
      </c>
      <c r="E23" s="135">
        <v>1</v>
      </c>
      <c r="F23" s="135">
        <v>1</v>
      </c>
      <c r="G23" s="132">
        <v>1</v>
      </c>
      <c r="H23" s="132">
        <v>1</v>
      </c>
      <c r="I23" s="140"/>
    </row>
    <row r="24" spans="1:9" s="116" customFormat="1" ht="20.85" customHeight="1">
      <c r="A24" s="201"/>
      <c r="B24" s="191" t="s">
        <v>97</v>
      </c>
      <c r="C24" s="191" t="s">
        <v>98</v>
      </c>
      <c r="D24" s="126" t="s">
        <v>99</v>
      </c>
      <c r="E24" s="133" t="s">
        <v>99</v>
      </c>
      <c r="F24" s="186" t="s">
        <v>99</v>
      </c>
      <c r="G24" s="132">
        <v>5</v>
      </c>
      <c r="H24" s="132">
        <v>5</v>
      </c>
      <c r="I24" s="140"/>
    </row>
    <row r="25" spans="1:9" s="116" customFormat="1" ht="20.85" customHeight="1">
      <c r="A25" s="201"/>
      <c r="B25" s="191"/>
      <c r="C25" s="191"/>
      <c r="D25" s="127" t="s">
        <v>100</v>
      </c>
      <c r="E25" s="133" t="s">
        <v>101</v>
      </c>
      <c r="F25" s="188" t="s">
        <v>734</v>
      </c>
      <c r="G25" s="132">
        <v>3</v>
      </c>
      <c r="H25" s="132">
        <v>2</v>
      </c>
      <c r="I25" s="141" t="s">
        <v>735</v>
      </c>
    </row>
    <row r="26" spans="1:9" s="116" customFormat="1" ht="24.75" customHeight="1">
      <c r="A26" s="201"/>
      <c r="B26" s="191"/>
      <c r="C26" s="191"/>
      <c r="D26" s="127" t="s">
        <v>102</v>
      </c>
      <c r="E26" s="136">
        <v>1</v>
      </c>
      <c r="F26" s="134">
        <v>0.9</v>
      </c>
      <c r="G26" s="132">
        <v>5</v>
      </c>
      <c r="H26" s="132">
        <v>4</v>
      </c>
      <c r="I26" s="141" t="s">
        <v>103</v>
      </c>
    </row>
    <row r="27" spans="1:9" s="116" customFormat="1" ht="20.85" customHeight="1">
      <c r="A27" s="201"/>
      <c r="B27" s="191"/>
      <c r="C27" s="191"/>
      <c r="D27" s="127" t="s">
        <v>104</v>
      </c>
      <c r="E27" s="174" t="s">
        <v>105</v>
      </c>
      <c r="F27" s="134">
        <v>0.9</v>
      </c>
      <c r="G27" s="132">
        <v>5</v>
      </c>
      <c r="H27" s="132">
        <v>5</v>
      </c>
      <c r="I27" s="140"/>
    </row>
    <row r="28" spans="1:9" s="116" customFormat="1" ht="24.75" customHeight="1">
      <c r="A28" s="201"/>
      <c r="B28" s="191"/>
      <c r="C28" s="191"/>
      <c r="D28" s="127" t="s">
        <v>107</v>
      </c>
      <c r="E28" s="174" t="s">
        <v>108</v>
      </c>
      <c r="F28" s="134">
        <v>0.8</v>
      </c>
      <c r="G28" s="132">
        <v>4</v>
      </c>
      <c r="H28" s="132">
        <v>3</v>
      </c>
      <c r="I28" s="141" t="s">
        <v>103</v>
      </c>
    </row>
    <row r="29" spans="1:9" s="116" customFormat="1" ht="20.85" customHeight="1">
      <c r="A29" s="201"/>
      <c r="B29" s="191"/>
      <c r="C29" s="191"/>
      <c r="D29" s="127" t="s">
        <v>109</v>
      </c>
      <c r="E29" s="136">
        <v>1</v>
      </c>
      <c r="F29" s="136">
        <v>1</v>
      </c>
      <c r="G29" s="132">
        <v>3</v>
      </c>
      <c r="H29" s="132">
        <v>3</v>
      </c>
      <c r="I29" s="140"/>
    </row>
    <row r="30" spans="1:9" s="116" customFormat="1" ht="20.85" customHeight="1">
      <c r="A30" s="201"/>
      <c r="B30" s="191"/>
      <c r="C30" s="191" t="s">
        <v>110</v>
      </c>
      <c r="D30" s="125" t="s">
        <v>111</v>
      </c>
      <c r="E30" s="174" t="s">
        <v>108</v>
      </c>
      <c r="F30" s="175">
        <v>1</v>
      </c>
      <c r="G30" s="132">
        <v>5</v>
      </c>
      <c r="H30" s="132">
        <v>5</v>
      </c>
      <c r="I30" s="140"/>
    </row>
    <row r="31" spans="1:9" s="116" customFormat="1" ht="20.85" customHeight="1">
      <c r="A31" s="201"/>
      <c r="B31" s="191"/>
      <c r="C31" s="191"/>
      <c r="D31" s="125" t="s">
        <v>112</v>
      </c>
      <c r="E31" s="136">
        <v>1</v>
      </c>
      <c r="F31" s="175">
        <v>1</v>
      </c>
      <c r="G31" s="132">
        <v>6</v>
      </c>
      <c r="H31" s="132">
        <v>6</v>
      </c>
      <c r="I31" s="140"/>
    </row>
    <row r="32" spans="1:9" s="116" customFormat="1" ht="20.85" customHeight="1">
      <c r="A32" s="201"/>
      <c r="B32" s="191"/>
      <c r="C32" s="191"/>
      <c r="D32" s="125" t="s">
        <v>113</v>
      </c>
      <c r="E32" s="174" t="s">
        <v>108</v>
      </c>
      <c r="F32" s="175">
        <v>1</v>
      </c>
      <c r="G32" s="132">
        <v>4</v>
      </c>
      <c r="H32" s="132">
        <v>4</v>
      </c>
      <c r="I32" s="132"/>
    </row>
    <row r="33" spans="1:14" s="116" customFormat="1" ht="20.85" customHeight="1">
      <c r="A33" s="202"/>
      <c r="B33" s="191"/>
      <c r="C33" s="133" t="s">
        <v>114</v>
      </c>
      <c r="D33" s="125" t="s">
        <v>115</v>
      </c>
      <c r="E33" s="174" t="s">
        <v>116</v>
      </c>
      <c r="F33" s="175">
        <v>1</v>
      </c>
      <c r="G33" s="132">
        <v>10</v>
      </c>
      <c r="H33" s="132">
        <v>10</v>
      </c>
      <c r="I33" s="140"/>
      <c r="K33" s="194"/>
      <c r="L33" s="194"/>
      <c r="M33" s="194"/>
      <c r="N33" s="194"/>
    </row>
    <row r="34" spans="1:14" s="116" customFormat="1" ht="20.85" customHeight="1">
      <c r="A34" s="200" t="s">
        <v>59</v>
      </c>
      <c r="B34" s="191" t="s">
        <v>117</v>
      </c>
      <c r="C34" s="174" t="s">
        <v>118</v>
      </c>
      <c r="D34" s="126" t="s">
        <v>119</v>
      </c>
      <c r="E34" s="174" t="s">
        <v>108</v>
      </c>
      <c r="F34" s="133" t="s">
        <v>120</v>
      </c>
      <c r="G34" s="132">
        <v>1</v>
      </c>
      <c r="H34" s="132">
        <v>1</v>
      </c>
      <c r="I34" s="140"/>
      <c r="K34" s="194"/>
      <c r="L34" s="194"/>
      <c r="M34" s="194"/>
      <c r="N34" s="194"/>
    </row>
    <row r="35" spans="1:14" s="116" customFormat="1" ht="20.85" customHeight="1">
      <c r="A35" s="201"/>
      <c r="B35" s="191"/>
      <c r="C35" s="191" t="s">
        <v>121</v>
      </c>
      <c r="D35" s="125" t="s">
        <v>122</v>
      </c>
      <c r="E35" s="136">
        <v>1</v>
      </c>
      <c r="F35" s="136">
        <v>1</v>
      </c>
      <c r="G35" s="132">
        <v>2</v>
      </c>
      <c r="H35" s="132">
        <v>2</v>
      </c>
      <c r="I35" s="140"/>
      <c r="K35" s="159"/>
      <c r="L35" s="159"/>
      <c r="M35" s="159"/>
      <c r="N35" s="159"/>
    </row>
    <row r="36" spans="1:14" s="116" customFormat="1" ht="20.85" customHeight="1">
      <c r="A36" s="201"/>
      <c r="B36" s="191"/>
      <c r="C36" s="191"/>
      <c r="D36" s="125" t="s">
        <v>123</v>
      </c>
      <c r="E36" s="137" t="s">
        <v>124</v>
      </c>
      <c r="F36" s="133" t="s">
        <v>124</v>
      </c>
      <c r="G36" s="132">
        <v>1</v>
      </c>
      <c r="H36" s="132">
        <v>1</v>
      </c>
      <c r="I36" s="140"/>
      <c r="K36" s="159"/>
      <c r="L36" s="159"/>
      <c r="M36" s="159"/>
      <c r="N36" s="159"/>
    </row>
    <row r="37" spans="1:14" s="116" customFormat="1" ht="20.85" customHeight="1">
      <c r="A37" s="201"/>
      <c r="B37" s="191"/>
      <c r="C37" s="191"/>
      <c r="D37" s="125" t="s">
        <v>125</v>
      </c>
      <c r="E37" s="174" t="s">
        <v>126</v>
      </c>
      <c r="F37" s="133" t="s">
        <v>126</v>
      </c>
      <c r="G37" s="132">
        <v>1</v>
      </c>
      <c r="H37" s="132">
        <v>1</v>
      </c>
      <c r="I37" s="140"/>
      <c r="K37" s="194"/>
      <c r="L37" s="194"/>
      <c r="M37" s="194"/>
      <c r="N37" s="194"/>
    </row>
    <row r="38" spans="1:14" s="116" customFormat="1" ht="20.85" customHeight="1">
      <c r="A38" s="201"/>
      <c r="B38" s="191"/>
      <c r="C38" s="174" t="s">
        <v>127</v>
      </c>
      <c r="D38" s="125" t="s">
        <v>128</v>
      </c>
      <c r="E38" s="174" t="s">
        <v>129</v>
      </c>
      <c r="F38" s="174" t="s">
        <v>129</v>
      </c>
      <c r="G38" s="132">
        <v>1</v>
      </c>
      <c r="H38" s="132">
        <v>1</v>
      </c>
      <c r="I38" s="140"/>
      <c r="K38" s="194"/>
      <c r="L38" s="194"/>
      <c r="M38" s="194"/>
      <c r="N38" s="194"/>
    </row>
    <row r="39" spans="1:14" s="116" customFormat="1" ht="20.85" customHeight="1">
      <c r="A39" s="201"/>
      <c r="B39" s="191"/>
      <c r="C39" s="191" t="s">
        <v>130</v>
      </c>
      <c r="D39" s="125" t="s">
        <v>131</v>
      </c>
      <c r="E39" s="133" t="s">
        <v>132</v>
      </c>
      <c r="F39" s="133" t="s">
        <v>132</v>
      </c>
      <c r="G39" s="132">
        <v>1</v>
      </c>
      <c r="H39" s="132">
        <v>1</v>
      </c>
      <c r="I39" s="140"/>
      <c r="K39" s="159"/>
      <c r="L39" s="159"/>
      <c r="M39" s="159"/>
      <c r="N39" s="159"/>
    </row>
    <row r="40" spans="1:14" s="116" customFormat="1" ht="20.85" customHeight="1">
      <c r="A40" s="201"/>
      <c r="B40" s="191"/>
      <c r="C40" s="191"/>
      <c r="D40" s="126" t="s">
        <v>133</v>
      </c>
      <c r="E40" s="136">
        <v>1</v>
      </c>
      <c r="F40" s="136">
        <v>1</v>
      </c>
      <c r="G40" s="132">
        <v>1</v>
      </c>
      <c r="H40" s="132">
        <v>1</v>
      </c>
      <c r="I40" s="140"/>
      <c r="K40" s="159"/>
      <c r="L40" s="159"/>
      <c r="M40" s="159"/>
      <c r="N40" s="159"/>
    </row>
    <row r="41" spans="1:14" s="116" customFormat="1" ht="20.85" customHeight="1">
      <c r="A41" s="201"/>
      <c r="B41" s="191"/>
      <c r="C41" s="197" t="s">
        <v>134</v>
      </c>
      <c r="D41" s="125" t="s">
        <v>135</v>
      </c>
      <c r="E41" s="133" t="s">
        <v>136</v>
      </c>
      <c r="F41" s="133" t="s">
        <v>137</v>
      </c>
      <c r="G41" s="132">
        <v>1</v>
      </c>
      <c r="H41" s="132">
        <v>1</v>
      </c>
      <c r="I41" s="140"/>
    </row>
    <row r="42" spans="1:14" s="116" customFormat="1" ht="20.85" customHeight="1">
      <c r="A42" s="201"/>
      <c r="B42" s="191"/>
      <c r="C42" s="191"/>
      <c r="D42" s="126" t="s">
        <v>138</v>
      </c>
      <c r="E42" s="133" t="s">
        <v>139</v>
      </c>
      <c r="F42" s="133" t="s">
        <v>139</v>
      </c>
      <c r="G42" s="132">
        <v>1</v>
      </c>
      <c r="H42" s="132">
        <v>1</v>
      </c>
      <c r="I42" s="140"/>
    </row>
    <row r="43" spans="1:14" s="116" customFormat="1" ht="65.25" customHeight="1">
      <c r="A43" s="202"/>
      <c r="B43" s="174" t="s">
        <v>140</v>
      </c>
      <c r="C43" s="174" t="s">
        <v>140</v>
      </c>
      <c r="D43" s="125" t="s">
        <v>140</v>
      </c>
      <c r="E43" s="174" t="s">
        <v>141</v>
      </c>
      <c r="F43" s="174" t="s">
        <v>108</v>
      </c>
      <c r="G43" s="132">
        <v>10</v>
      </c>
      <c r="H43" s="132">
        <v>8</v>
      </c>
      <c r="I43" s="142" t="s">
        <v>142</v>
      </c>
    </row>
    <row r="44" spans="1:14" s="116" customFormat="1" ht="18" customHeight="1">
      <c r="A44" s="198" t="s">
        <v>143</v>
      </c>
      <c r="B44" s="198"/>
      <c r="C44" s="198"/>
      <c r="D44" s="198"/>
      <c r="E44" s="198"/>
      <c r="F44" s="198"/>
      <c r="G44" s="138">
        <f>SUM(G12:G43)+H4</f>
        <v>100</v>
      </c>
      <c r="H44" s="139">
        <f>SUM(H12:H43)+I4</f>
        <v>90.3</v>
      </c>
      <c r="I44" s="140"/>
    </row>
    <row r="45" spans="1:14" s="116" customFormat="1" ht="18" customHeight="1">
      <c r="A45" s="199" t="s">
        <v>144</v>
      </c>
      <c r="B45" s="199"/>
      <c r="C45" s="199"/>
      <c r="D45" s="199"/>
      <c r="E45" s="199"/>
      <c r="F45" s="199"/>
      <c r="G45" s="199"/>
      <c r="H45" s="199"/>
      <c r="I45" s="199"/>
    </row>
    <row r="46" spans="1:14" s="117" customFormat="1" ht="32.25" customHeight="1">
      <c r="A46" s="192" t="s">
        <v>145</v>
      </c>
      <c r="B46" s="192"/>
      <c r="C46" s="192"/>
      <c r="D46" s="192"/>
      <c r="E46" s="192"/>
      <c r="F46" s="192"/>
      <c r="G46" s="192"/>
      <c r="H46" s="192"/>
      <c r="I46" s="192"/>
      <c r="K46" s="143"/>
      <c r="L46" s="143"/>
      <c r="M46" s="143"/>
      <c r="N46" s="143"/>
    </row>
    <row r="47" spans="1:14" s="117" customFormat="1" ht="29.25" customHeight="1">
      <c r="A47" s="189" t="s">
        <v>146</v>
      </c>
      <c r="B47" s="189"/>
      <c r="C47" s="189"/>
      <c r="D47" s="189"/>
      <c r="E47" s="189"/>
      <c r="F47" s="189"/>
      <c r="G47" s="189"/>
      <c r="H47" s="189"/>
      <c r="I47" s="189"/>
      <c r="K47" s="143"/>
      <c r="L47" s="143"/>
      <c r="M47" s="143"/>
      <c r="N47" s="143"/>
    </row>
    <row r="48" spans="1:14" s="116" customFormat="1" ht="13.5">
      <c r="G48" s="118"/>
      <c r="H48" s="118"/>
      <c r="I48" s="119"/>
    </row>
    <row r="49" spans="7:14 16379:16381" s="116" customFormat="1" ht="13.5">
      <c r="G49" s="118"/>
      <c r="H49" s="118"/>
      <c r="I49" s="119"/>
    </row>
    <row r="50" spans="7:14 16379:16381" s="116" customFormat="1" ht="13.5">
      <c r="G50" s="118"/>
      <c r="H50" s="118"/>
      <c r="I50" s="119"/>
    </row>
    <row r="51" spans="7:14 16379:16381" s="116" customFormat="1" ht="13.5">
      <c r="G51" s="118"/>
      <c r="H51" s="118"/>
      <c r="I51" s="119"/>
    </row>
    <row r="52" spans="7:14 16379:16381" s="116" customFormat="1">
      <c r="G52" s="118"/>
      <c r="H52" s="118"/>
      <c r="I52" s="119"/>
      <c r="XEY52" s="120"/>
      <c r="XEZ52" s="120"/>
      <c r="XFA52" s="120"/>
    </row>
    <row r="53" spans="7:14 16379:16381">
      <c r="K53" s="144"/>
      <c r="L53" s="144"/>
      <c r="M53" s="144"/>
      <c r="N53" s="144"/>
    </row>
    <row r="54" spans="7:14 16379:16381">
      <c r="K54" s="144"/>
      <c r="L54" s="144"/>
      <c r="M54" s="144"/>
      <c r="N54" s="144"/>
    </row>
  </sheetData>
  <sheetProtection formatCells="0" insertHyperlinks="0" autoFilter="0"/>
  <mergeCells count="34">
    <mergeCell ref="A11:A33"/>
    <mergeCell ref="A34:A43"/>
    <mergeCell ref="A1:I1"/>
    <mergeCell ref="B2:I2"/>
    <mergeCell ref="F3:G3"/>
    <mergeCell ref="F4:G4"/>
    <mergeCell ref="F5:G5"/>
    <mergeCell ref="C41:C42"/>
    <mergeCell ref="K37:N37"/>
    <mergeCell ref="K38:N38"/>
    <mergeCell ref="A44:F44"/>
    <mergeCell ref="A45:I45"/>
    <mergeCell ref="B7:D7"/>
    <mergeCell ref="E7:I7"/>
    <mergeCell ref="K33:N33"/>
    <mergeCell ref="K34:N34"/>
    <mergeCell ref="B8:D10"/>
    <mergeCell ref="E8:I10"/>
    <mergeCell ref="A47:I47"/>
    <mergeCell ref="A3:A6"/>
    <mergeCell ref="A7:A10"/>
    <mergeCell ref="B12:B23"/>
    <mergeCell ref="B24:B33"/>
    <mergeCell ref="B34:B42"/>
    <mergeCell ref="C12:C13"/>
    <mergeCell ref="C14:C16"/>
    <mergeCell ref="C17:C19"/>
    <mergeCell ref="C21:C22"/>
    <mergeCell ref="C24:C29"/>
    <mergeCell ref="C30:C32"/>
    <mergeCell ref="C35:C37"/>
    <mergeCell ref="C39:C40"/>
    <mergeCell ref="A46:I46"/>
    <mergeCell ref="F6:G6"/>
  </mergeCells>
  <phoneticPr fontId="55" type="noConversion"/>
  <printOptions horizontalCentered="1"/>
  <pageMargins left="0.55118110236220474" right="0.55118110236220474" top="0.59055118110236227" bottom="0.39370078740157483" header="0.51181102362204722" footer="0.31496062992125984"/>
  <pageSetup paperSize="9" scale="60" fitToHeight="99" orientation="landscape" r:id="rId1"/>
  <rowBreaks count="1" manualBreakCount="1">
    <brk id="3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opLeftCell="A7" workbookViewId="0">
      <selection activeCell="J24" sqref="J24"/>
    </sheetView>
  </sheetViews>
  <sheetFormatPr defaultColWidth="9" defaultRowHeight="13.5"/>
  <cols>
    <col min="1" max="1" width="5.5" style="77" customWidth="1"/>
    <col min="2" max="2" width="54.25" style="95" customWidth="1"/>
    <col min="3" max="3" width="20.5" style="77" customWidth="1"/>
    <col min="4" max="5" width="14.875" style="99" customWidth="1"/>
    <col min="6" max="7" width="10" style="99" customWidth="1"/>
    <col min="8" max="8" width="12.625" style="99" customWidth="1"/>
    <col min="9" max="9" width="12.625" style="100" customWidth="1"/>
    <col min="10" max="10" width="10.125" style="77" customWidth="1"/>
    <col min="11" max="11" width="17" style="77" customWidth="1"/>
    <col min="12" max="12" width="15.625" style="8" customWidth="1"/>
    <col min="13" max="16384" width="9" style="8"/>
  </cols>
  <sheetData>
    <row r="1" spans="1:12" ht="36" customHeight="1">
      <c r="A1" s="205" t="s">
        <v>147</v>
      </c>
      <c r="B1" s="205"/>
      <c r="C1" s="205"/>
      <c r="D1" s="205"/>
      <c r="E1" s="205"/>
      <c r="F1" s="205"/>
      <c r="G1" s="205"/>
      <c r="H1" s="205"/>
      <c r="I1" s="205"/>
      <c r="J1" s="205"/>
      <c r="K1" s="205"/>
    </row>
    <row r="2" spans="1:12" s="77" customFormat="1" ht="27.95" customHeight="1">
      <c r="A2" s="208" t="s">
        <v>148</v>
      </c>
      <c r="B2" s="208" t="s">
        <v>149</v>
      </c>
      <c r="C2" s="206" t="s">
        <v>150</v>
      </c>
      <c r="D2" s="206" t="s">
        <v>151</v>
      </c>
      <c r="E2" s="206"/>
      <c r="F2" s="206"/>
      <c r="G2" s="206"/>
      <c r="H2" s="206"/>
      <c r="I2" s="206"/>
      <c r="J2" s="212" t="s">
        <v>152</v>
      </c>
      <c r="K2" s="208" t="s">
        <v>153</v>
      </c>
      <c r="L2" s="110"/>
    </row>
    <row r="3" spans="1:12" s="77" customFormat="1" ht="27.95" customHeight="1">
      <c r="A3" s="209"/>
      <c r="B3" s="209"/>
      <c r="C3" s="206"/>
      <c r="D3" s="207" t="s">
        <v>47</v>
      </c>
      <c r="E3" s="207"/>
      <c r="F3" s="207"/>
      <c r="G3" s="207"/>
      <c r="H3" s="207" t="s">
        <v>154</v>
      </c>
      <c r="I3" s="211" t="s">
        <v>155</v>
      </c>
      <c r="J3" s="213"/>
      <c r="K3" s="209"/>
      <c r="L3" s="110"/>
    </row>
    <row r="4" spans="1:12" s="77" customFormat="1" ht="34.5" customHeight="1">
      <c r="A4" s="210"/>
      <c r="B4" s="210"/>
      <c r="C4" s="206"/>
      <c r="D4" s="102" t="s">
        <v>156</v>
      </c>
      <c r="E4" s="102" t="s">
        <v>157</v>
      </c>
      <c r="F4" s="102" t="s">
        <v>158</v>
      </c>
      <c r="G4" s="102" t="s">
        <v>159</v>
      </c>
      <c r="H4" s="207"/>
      <c r="I4" s="211"/>
      <c r="J4" s="214"/>
      <c r="K4" s="209"/>
      <c r="L4" s="110"/>
    </row>
    <row r="5" spans="1:12" ht="27.95" customHeight="1">
      <c r="A5" s="103">
        <v>1</v>
      </c>
      <c r="B5" s="104" t="s">
        <v>160</v>
      </c>
      <c r="C5" s="103" t="s">
        <v>44</v>
      </c>
      <c r="D5" s="105">
        <f t="shared" ref="D5:D14" si="0">E5</f>
        <v>633.79999999999995</v>
      </c>
      <c r="E5" s="105">
        <v>633.79999999999995</v>
      </c>
      <c r="F5" s="105"/>
      <c r="G5" s="105"/>
      <c r="H5" s="105">
        <v>615.22</v>
      </c>
      <c r="I5" s="112">
        <f t="shared" ref="I5:I23" si="1">H5/E5</f>
        <v>0.97068475859892722</v>
      </c>
      <c r="J5" s="103">
        <v>100</v>
      </c>
      <c r="K5" s="164"/>
      <c r="L5" s="113"/>
    </row>
    <row r="6" spans="1:12" ht="27.95" customHeight="1">
      <c r="A6" s="103">
        <v>2</v>
      </c>
      <c r="B6" s="104" t="s">
        <v>161</v>
      </c>
      <c r="C6" s="103" t="s">
        <v>44</v>
      </c>
      <c r="D6" s="105">
        <f t="shared" si="0"/>
        <v>2000</v>
      </c>
      <c r="E6" s="105">
        <v>2000</v>
      </c>
      <c r="F6" s="105"/>
      <c r="G6" s="105"/>
      <c r="H6" s="105">
        <v>3.04</v>
      </c>
      <c r="I6" s="112">
        <f t="shared" si="1"/>
        <v>1.5200000000000001E-3</v>
      </c>
      <c r="J6" s="103">
        <v>0</v>
      </c>
      <c r="K6" s="169" t="s">
        <v>162</v>
      </c>
      <c r="L6" s="113"/>
    </row>
    <row r="7" spans="1:12" ht="27.95" customHeight="1">
      <c r="A7" s="103">
        <v>3</v>
      </c>
      <c r="B7" s="104" t="s">
        <v>163</v>
      </c>
      <c r="C7" s="103" t="s">
        <v>44</v>
      </c>
      <c r="D7" s="105">
        <f t="shared" si="0"/>
        <v>240</v>
      </c>
      <c r="E7" s="105">
        <v>240</v>
      </c>
      <c r="F7" s="105"/>
      <c r="G7" s="105"/>
      <c r="H7" s="105">
        <v>240</v>
      </c>
      <c r="I7" s="112">
        <f t="shared" si="1"/>
        <v>1</v>
      </c>
      <c r="J7" s="103">
        <v>100</v>
      </c>
      <c r="K7" s="164"/>
      <c r="L7" s="113"/>
    </row>
    <row r="8" spans="1:12" ht="27.95" customHeight="1">
      <c r="A8" s="103">
        <v>4</v>
      </c>
      <c r="B8" s="104" t="s">
        <v>164</v>
      </c>
      <c r="C8" s="103" t="s">
        <v>44</v>
      </c>
      <c r="D8" s="105">
        <f t="shared" si="0"/>
        <v>15</v>
      </c>
      <c r="E8" s="105">
        <v>15</v>
      </c>
      <c r="F8" s="105"/>
      <c r="G8" s="105"/>
      <c r="H8" s="105">
        <v>15</v>
      </c>
      <c r="I8" s="112">
        <f t="shared" si="1"/>
        <v>1</v>
      </c>
      <c r="J8" s="103">
        <v>98</v>
      </c>
      <c r="K8" s="164"/>
      <c r="L8" s="113"/>
    </row>
    <row r="9" spans="1:12" ht="27.95" customHeight="1">
      <c r="A9" s="103">
        <v>5</v>
      </c>
      <c r="B9" s="104" t="s">
        <v>165</v>
      </c>
      <c r="C9" s="103" t="s">
        <v>44</v>
      </c>
      <c r="D9" s="105">
        <f t="shared" si="0"/>
        <v>2211</v>
      </c>
      <c r="E9" s="105">
        <v>2211</v>
      </c>
      <c r="F9" s="105"/>
      <c r="G9" s="105"/>
      <c r="H9" s="105">
        <v>2010.4</v>
      </c>
      <c r="I9" s="112">
        <f t="shared" si="1"/>
        <v>0.90927182270465856</v>
      </c>
      <c r="J9" s="103">
        <v>93.6</v>
      </c>
      <c r="K9" s="164"/>
      <c r="L9" s="113"/>
    </row>
    <row r="10" spans="1:12" ht="27.95" customHeight="1">
      <c r="A10" s="103">
        <v>6</v>
      </c>
      <c r="B10" s="104" t="s">
        <v>166</v>
      </c>
      <c r="C10" s="103" t="s">
        <v>44</v>
      </c>
      <c r="D10" s="105">
        <f t="shared" si="0"/>
        <v>60</v>
      </c>
      <c r="E10" s="105">
        <v>60</v>
      </c>
      <c r="F10" s="105"/>
      <c r="G10" s="105"/>
      <c r="H10" s="105">
        <v>58.85</v>
      </c>
      <c r="I10" s="112">
        <f t="shared" si="1"/>
        <v>0.98083333333333333</v>
      </c>
      <c r="J10" s="103">
        <v>100</v>
      </c>
      <c r="K10" s="164"/>
      <c r="L10" s="113"/>
    </row>
    <row r="11" spans="1:12" ht="27.95" customHeight="1">
      <c r="A11" s="103">
        <v>7</v>
      </c>
      <c r="B11" s="104" t="s">
        <v>167</v>
      </c>
      <c r="C11" s="103" t="s">
        <v>44</v>
      </c>
      <c r="D11" s="105">
        <f t="shared" si="0"/>
        <v>3200</v>
      </c>
      <c r="E11" s="105">
        <v>3200</v>
      </c>
      <c r="F11" s="105"/>
      <c r="G11" s="105"/>
      <c r="H11" s="105">
        <v>3200</v>
      </c>
      <c r="I11" s="112">
        <f t="shared" si="1"/>
        <v>1</v>
      </c>
      <c r="J11" s="103">
        <v>91</v>
      </c>
      <c r="K11" s="164"/>
      <c r="L11" s="113"/>
    </row>
    <row r="12" spans="1:12" ht="27.95" customHeight="1">
      <c r="A12" s="103">
        <v>8</v>
      </c>
      <c r="B12" s="104" t="s">
        <v>168</v>
      </c>
      <c r="C12" s="103" t="s">
        <v>44</v>
      </c>
      <c r="D12" s="105">
        <f t="shared" si="0"/>
        <v>450</v>
      </c>
      <c r="E12" s="105">
        <v>450</v>
      </c>
      <c r="F12" s="105"/>
      <c r="G12" s="105"/>
      <c r="H12" s="105">
        <v>440</v>
      </c>
      <c r="I12" s="112">
        <f t="shared" si="1"/>
        <v>0.97777777777777775</v>
      </c>
      <c r="J12" s="103">
        <v>99</v>
      </c>
      <c r="K12" s="164"/>
      <c r="L12" s="113"/>
    </row>
    <row r="13" spans="1:12" ht="27.95" customHeight="1">
      <c r="A13" s="103">
        <v>9</v>
      </c>
      <c r="B13" s="104" t="s">
        <v>169</v>
      </c>
      <c r="C13" s="103" t="s">
        <v>44</v>
      </c>
      <c r="D13" s="105">
        <f t="shared" si="0"/>
        <v>40</v>
      </c>
      <c r="E13" s="105">
        <v>40</v>
      </c>
      <c r="F13" s="105"/>
      <c r="G13" s="105"/>
      <c r="H13" s="105">
        <v>36.29</v>
      </c>
      <c r="I13" s="112">
        <f t="shared" si="1"/>
        <v>0.90725</v>
      </c>
      <c r="J13" s="103">
        <v>99</v>
      </c>
      <c r="K13" s="164"/>
      <c r="L13" s="113"/>
    </row>
    <row r="14" spans="1:12" ht="27.95" customHeight="1">
      <c r="A14" s="103">
        <v>10</v>
      </c>
      <c r="B14" s="106" t="s">
        <v>170</v>
      </c>
      <c r="C14" s="103" t="s">
        <v>44</v>
      </c>
      <c r="D14" s="105">
        <f t="shared" si="0"/>
        <v>695.24</v>
      </c>
      <c r="E14" s="105">
        <v>695.24</v>
      </c>
      <c r="F14" s="105"/>
      <c r="G14" s="105"/>
      <c r="H14" s="105">
        <v>548.55999999999995</v>
      </c>
      <c r="I14" s="112">
        <f t="shared" si="1"/>
        <v>0.78902249582877848</v>
      </c>
      <c r="J14" s="103">
        <v>96</v>
      </c>
      <c r="K14" s="164"/>
      <c r="L14" s="113"/>
    </row>
    <row r="15" spans="1:12" ht="27.95" customHeight="1">
      <c r="A15" s="103">
        <v>11</v>
      </c>
      <c r="B15" s="104" t="s">
        <v>171</v>
      </c>
      <c r="C15" s="103" t="s">
        <v>44</v>
      </c>
      <c r="D15" s="105">
        <f t="shared" ref="D15:D22" si="2">E15</f>
        <v>253.7</v>
      </c>
      <c r="E15" s="105">
        <v>253.7</v>
      </c>
      <c r="F15" s="105"/>
      <c r="G15" s="105"/>
      <c r="H15" s="105">
        <v>114.23</v>
      </c>
      <c r="I15" s="112">
        <f t="shared" si="1"/>
        <v>0.45025620811982658</v>
      </c>
      <c r="J15" s="103">
        <v>90</v>
      </c>
      <c r="K15" s="164"/>
      <c r="L15" s="113"/>
    </row>
    <row r="16" spans="1:12" ht="27.95" customHeight="1">
      <c r="A16" s="103">
        <v>12</v>
      </c>
      <c r="B16" s="104" t="s">
        <v>172</v>
      </c>
      <c r="C16" s="103" t="s">
        <v>44</v>
      </c>
      <c r="D16" s="105">
        <f t="shared" si="2"/>
        <v>163.30000000000001</v>
      </c>
      <c r="E16" s="105">
        <v>163.30000000000001</v>
      </c>
      <c r="F16" s="105"/>
      <c r="G16" s="105"/>
      <c r="H16" s="105">
        <v>163.30000000000001</v>
      </c>
      <c r="I16" s="112">
        <f t="shared" si="1"/>
        <v>1</v>
      </c>
      <c r="J16" s="103">
        <v>100</v>
      </c>
      <c r="K16" s="164"/>
      <c r="L16" s="113"/>
    </row>
    <row r="17" spans="1:12" ht="27.95" customHeight="1">
      <c r="A17" s="103">
        <v>13</v>
      </c>
      <c r="B17" s="104" t="s">
        <v>173</v>
      </c>
      <c r="C17" s="103" t="s">
        <v>44</v>
      </c>
      <c r="D17" s="105">
        <f t="shared" si="2"/>
        <v>10.8</v>
      </c>
      <c r="E17" s="105">
        <v>10.8</v>
      </c>
      <c r="F17" s="105"/>
      <c r="G17" s="105"/>
      <c r="H17" s="105">
        <v>10.8</v>
      </c>
      <c r="I17" s="112">
        <f t="shared" si="1"/>
        <v>1</v>
      </c>
      <c r="J17" s="103">
        <v>100</v>
      </c>
      <c r="K17" s="164"/>
      <c r="L17" s="113"/>
    </row>
    <row r="18" spans="1:12" ht="27.95" customHeight="1">
      <c r="A18" s="103">
        <v>14</v>
      </c>
      <c r="B18" s="104" t="s">
        <v>174</v>
      </c>
      <c r="C18" s="103" t="s">
        <v>44</v>
      </c>
      <c r="D18" s="105">
        <f t="shared" si="2"/>
        <v>110.5</v>
      </c>
      <c r="E18" s="105">
        <v>110.5</v>
      </c>
      <c r="F18" s="105"/>
      <c r="G18" s="105"/>
      <c r="H18" s="105">
        <v>110.5</v>
      </c>
      <c r="I18" s="112">
        <f t="shared" si="1"/>
        <v>1</v>
      </c>
      <c r="J18" s="103">
        <v>98</v>
      </c>
      <c r="K18" s="164"/>
      <c r="L18" s="113"/>
    </row>
    <row r="19" spans="1:12" ht="27.95" customHeight="1">
      <c r="A19" s="103">
        <v>15</v>
      </c>
      <c r="B19" s="104" t="s">
        <v>175</v>
      </c>
      <c r="C19" s="103" t="s">
        <v>44</v>
      </c>
      <c r="D19" s="105">
        <f t="shared" si="2"/>
        <v>425</v>
      </c>
      <c r="E19" s="105">
        <v>425</v>
      </c>
      <c r="F19" s="105"/>
      <c r="G19" s="105"/>
      <c r="H19" s="105">
        <v>425</v>
      </c>
      <c r="I19" s="112">
        <f t="shared" si="1"/>
        <v>1</v>
      </c>
      <c r="J19" s="103">
        <v>100</v>
      </c>
      <c r="K19" s="164"/>
      <c r="L19" s="113"/>
    </row>
    <row r="20" spans="1:12" ht="27.95" customHeight="1">
      <c r="A20" s="103">
        <v>16</v>
      </c>
      <c r="B20" s="104" t="s">
        <v>176</v>
      </c>
      <c r="C20" s="103" t="s">
        <v>44</v>
      </c>
      <c r="D20" s="105">
        <f t="shared" si="2"/>
        <v>87.62</v>
      </c>
      <c r="E20" s="105">
        <v>87.62</v>
      </c>
      <c r="F20" s="105"/>
      <c r="G20" s="105"/>
      <c r="H20" s="105">
        <v>75.41</v>
      </c>
      <c r="I20" s="112">
        <f t="shared" si="1"/>
        <v>0.86064825382332788</v>
      </c>
      <c r="J20" s="103">
        <v>94</v>
      </c>
      <c r="K20" s="164"/>
      <c r="L20" s="113"/>
    </row>
    <row r="21" spans="1:12" ht="27.95" customHeight="1">
      <c r="A21" s="103">
        <v>17</v>
      </c>
      <c r="B21" s="104" t="s">
        <v>177</v>
      </c>
      <c r="C21" s="103" t="s">
        <v>44</v>
      </c>
      <c r="D21" s="105">
        <f t="shared" si="2"/>
        <v>478.2</v>
      </c>
      <c r="E21" s="109">
        <v>478.2</v>
      </c>
      <c r="F21" s="105"/>
      <c r="G21" s="105"/>
      <c r="H21" s="109">
        <v>478.2</v>
      </c>
      <c r="I21" s="112">
        <f t="shared" si="1"/>
        <v>1</v>
      </c>
      <c r="J21" s="103">
        <v>100</v>
      </c>
      <c r="K21" s="164"/>
      <c r="L21" s="113"/>
    </row>
    <row r="22" spans="1:12" ht="27.95" customHeight="1">
      <c r="A22" s="103">
        <v>18</v>
      </c>
      <c r="B22" s="104" t="s">
        <v>178</v>
      </c>
      <c r="C22" s="103" t="s">
        <v>44</v>
      </c>
      <c r="D22" s="105">
        <f t="shared" si="2"/>
        <v>28.9</v>
      </c>
      <c r="E22" s="109">
        <v>28.9</v>
      </c>
      <c r="F22" s="105"/>
      <c r="G22" s="105"/>
      <c r="H22" s="109">
        <v>28.9</v>
      </c>
      <c r="I22" s="112">
        <f t="shared" si="1"/>
        <v>1</v>
      </c>
      <c r="J22" s="103">
        <v>100</v>
      </c>
      <c r="K22" s="164"/>
      <c r="L22" s="113"/>
    </row>
    <row r="23" spans="1:12" s="98" customFormat="1" ht="27.95" customHeight="1">
      <c r="A23" s="206" t="s">
        <v>143</v>
      </c>
      <c r="B23" s="206"/>
      <c r="C23" s="101" t="s">
        <v>179</v>
      </c>
      <c r="D23" s="107">
        <f>SUM(D5:D22)</f>
        <v>11103.06</v>
      </c>
      <c r="E23" s="107">
        <f t="shared" ref="E23:H23" si="3">SUM(E5:E22)</f>
        <v>11103.06</v>
      </c>
      <c r="F23" s="107">
        <f t="shared" si="3"/>
        <v>0</v>
      </c>
      <c r="G23" s="107">
        <f t="shared" si="3"/>
        <v>0</v>
      </c>
      <c r="H23" s="107">
        <f t="shared" si="3"/>
        <v>8573.7000000000007</v>
      </c>
      <c r="I23" s="111">
        <f t="shared" si="1"/>
        <v>0.77219253070775096</v>
      </c>
      <c r="J23" s="170">
        <f>AVERAGE(J5:J22)</f>
        <v>92.144444444444446</v>
      </c>
      <c r="K23" s="165" t="s">
        <v>180</v>
      </c>
      <c r="L23" s="114"/>
    </row>
    <row r="26" spans="1:12">
      <c r="D26" s="108"/>
      <c r="E26" s="108"/>
      <c r="F26" s="108"/>
      <c r="G26" s="108"/>
      <c r="H26" s="108"/>
    </row>
    <row r="27" spans="1:12">
      <c r="C27" s="99"/>
      <c r="F27" s="100"/>
      <c r="G27" s="8"/>
      <c r="H27" s="108"/>
    </row>
    <row r="28" spans="1:12">
      <c r="C28" s="99"/>
      <c r="F28" s="100"/>
      <c r="G28" s="8"/>
      <c r="H28" s="8"/>
      <c r="I28" s="8"/>
    </row>
    <row r="29" spans="1:12">
      <c r="C29" s="99"/>
      <c r="F29" s="100"/>
      <c r="G29" s="8"/>
      <c r="H29" s="8"/>
      <c r="I29" s="8"/>
    </row>
    <row r="30" spans="1:12">
      <c r="C30" s="99"/>
      <c r="F30" s="100"/>
      <c r="G30" s="8"/>
      <c r="H30" s="8"/>
      <c r="I30" s="8"/>
    </row>
    <row r="31" spans="1:12">
      <c r="C31" s="99"/>
      <c r="F31" s="100"/>
      <c r="G31" s="8"/>
      <c r="H31" s="8"/>
      <c r="I31" s="8"/>
    </row>
    <row r="32" spans="1:12">
      <c r="C32" s="99"/>
      <c r="F32" s="100"/>
      <c r="G32" s="8"/>
      <c r="H32" s="8"/>
      <c r="I32" s="8"/>
    </row>
    <row r="33" spans="3:9">
      <c r="C33" s="99"/>
      <c r="F33" s="100"/>
      <c r="G33" s="8"/>
      <c r="H33" s="8"/>
      <c r="I33" s="8"/>
    </row>
    <row r="34" spans="3:9">
      <c r="C34" s="99"/>
      <c r="F34" s="100"/>
      <c r="G34" s="8"/>
      <c r="H34" s="8"/>
      <c r="I34" s="8"/>
    </row>
  </sheetData>
  <sheetProtection formatCells="0" insertHyperlinks="0" autoFilter="0"/>
  <mergeCells count="11">
    <mergeCell ref="A1:K1"/>
    <mergeCell ref="D2:I2"/>
    <mergeCell ref="D3:G3"/>
    <mergeCell ref="A23:B23"/>
    <mergeCell ref="A2:A4"/>
    <mergeCell ref="B2:B4"/>
    <mergeCell ref="C2:C4"/>
    <mergeCell ref="H3:H4"/>
    <mergeCell ref="I3:I4"/>
    <mergeCell ref="J2:J4"/>
    <mergeCell ref="K2:K4"/>
  </mergeCells>
  <phoneticPr fontId="55" type="noConversion"/>
  <printOptions horizontalCentered="1"/>
  <pageMargins left="0.55118110236220497" right="0.55118110236220497" top="0.59055118110236204" bottom="0.39370078740157499" header="0.511811023622047" footer="0.31496062992126"/>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workbookViewId="0">
      <selection activeCell="H41" sqref="H41"/>
    </sheetView>
  </sheetViews>
  <sheetFormatPr defaultColWidth="9" defaultRowHeight="13.5"/>
  <cols>
    <col min="1" max="1" width="5.25" style="8" customWidth="1"/>
    <col min="2" max="2" width="14" style="8" customWidth="1"/>
    <col min="3" max="3" width="19.625" style="8" customWidth="1"/>
    <col min="4" max="4" width="12.75" style="95" customWidth="1"/>
    <col min="5" max="5" width="20.125" style="95" customWidth="1"/>
    <col min="6" max="6" width="4" style="95" customWidth="1"/>
    <col min="7" max="8" width="18.375" style="8" customWidth="1"/>
    <col min="9" max="12" width="5" style="8" customWidth="1"/>
    <col min="13" max="13" width="9.25" style="8" customWidth="1"/>
    <col min="14" max="14" width="14.625" style="8" customWidth="1"/>
    <col min="15" max="16384" width="9" style="8"/>
  </cols>
  <sheetData>
    <row r="1" spans="1:21" ht="42" customHeight="1">
      <c r="A1" s="252" t="s">
        <v>181</v>
      </c>
      <c r="B1" s="252"/>
      <c r="C1" s="252"/>
      <c r="D1" s="253"/>
      <c r="E1" s="253"/>
      <c r="F1" s="253"/>
      <c r="G1" s="252"/>
      <c r="H1" s="252"/>
      <c r="I1" s="252"/>
      <c r="J1" s="252"/>
      <c r="K1" s="252"/>
      <c r="L1" s="252"/>
      <c r="M1" s="252"/>
      <c r="N1" s="252"/>
    </row>
    <row r="2" spans="1:21" s="77" customFormat="1" ht="18" customHeight="1">
      <c r="A2" s="216" t="s">
        <v>149</v>
      </c>
      <c r="B2" s="216"/>
      <c r="C2" s="216" t="s">
        <v>160</v>
      </c>
      <c r="D2" s="216"/>
      <c r="E2" s="216"/>
      <c r="F2" s="216"/>
      <c r="G2" s="216"/>
      <c r="H2" s="216"/>
      <c r="I2" s="216"/>
      <c r="J2" s="216"/>
      <c r="K2" s="216"/>
      <c r="L2" s="216"/>
      <c r="M2" s="216"/>
      <c r="N2" s="216"/>
    </row>
    <row r="3" spans="1:21" s="77" customFormat="1" ht="18" customHeight="1">
      <c r="A3" s="216" t="s">
        <v>150</v>
      </c>
      <c r="B3" s="216"/>
      <c r="C3" s="216" t="s">
        <v>44</v>
      </c>
      <c r="D3" s="216"/>
      <c r="E3" s="216"/>
      <c r="F3" s="216"/>
      <c r="G3" s="216"/>
      <c r="H3" s="216" t="s">
        <v>182</v>
      </c>
      <c r="I3" s="216"/>
      <c r="J3" s="216" t="s">
        <v>183</v>
      </c>
      <c r="K3" s="216"/>
      <c r="L3" s="216"/>
      <c r="M3" s="216"/>
      <c r="N3" s="216"/>
    </row>
    <row r="4" spans="1:21" s="77" customFormat="1" ht="18" customHeight="1">
      <c r="A4" s="216" t="s">
        <v>151</v>
      </c>
      <c r="B4" s="216"/>
      <c r="C4" s="216"/>
      <c r="D4" s="216"/>
      <c r="E4" s="216" t="s">
        <v>46</v>
      </c>
      <c r="F4" s="216" t="s">
        <v>184</v>
      </c>
      <c r="G4" s="216"/>
      <c r="H4" s="216" t="s">
        <v>185</v>
      </c>
      <c r="I4" s="216"/>
      <c r="J4" s="216" t="s">
        <v>50</v>
      </c>
      <c r="K4" s="216"/>
      <c r="L4" s="216" t="s">
        <v>186</v>
      </c>
      <c r="M4" s="216"/>
      <c r="N4" s="216" t="s">
        <v>51</v>
      </c>
    </row>
    <row r="5" spans="1:21" s="77" customFormat="1" ht="18" customHeight="1">
      <c r="A5" s="216"/>
      <c r="B5" s="216"/>
      <c r="C5" s="216"/>
      <c r="D5" s="216"/>
      <c r="E5" s="216"/>
      <c r="F5" s="216"/>
      <c r="G5" s="216"/>
      <c r="H5" s="216"/>
      <c r="I5" s="216"/>
      <c r="J5" s="216"/>
      <c r="K5" s="216"/>
      <c r="L5" s="216"/>
      <c r="M5" s="216"/>
      <c r="N5" s="216"/>
    </row>
    <row r="6" spans="1:21" s="77" customFormat="1" ht="18" customHeight="1">
      <c r="A6" s="216"/>
      <c r="B6" s="216"/>
      <c r="C6" s="216" t="s">
        <v>187</v>
      </c>
      <c r="D6" s="216"/>
      <c r="E6" s="63">
        <v>633.79999999999995</v>
      </c>
      <c r="F6" s="254">
        <v>633.79999999999995</v>
      </c>
      <c r="G6" s="254"/>
      <c r="H6" s="216">
        <v>615.22</v>
      </c>
      <c r="I6" s="216"/>
      <c r="J6" s="216">
        <v>10</v>
      </c>
      <c r="K6" s="216"/>
      <c r="L6" s="251">
        <v>0.97070000000000001</v>
      </c>
      <c r="M6" s="251"/>
      <c r="N6" s="13">
        <v>9.6999999999999993</v>
      </c>
    </row>
    <row r="7" spans="1:21" s="77" customFormat="1" ht="18" customHeight="1">
      <c r="A7" s="216"/>
      <c r="B7" s="216"/>
      <c r="C7" s="216" t="s">
        <v>188</v>
      </c>
      <c r="D7" s="216"/>
      <c r="E7" s="63">
        <v>633.79999999999995</v>
      </c>
      <c r="F7" s="249">
        <v>633.79999999999995</v>
      </c>
      <c r="G7" s="250"/>
      <c r="H7" s="216">
        <v>615.22</v>
      </c>
      <c r="I7" s="216"/>
      <c r="J7" s="216" t="s">
        <v>54</v>
      </c>
      <c r="K7" s="216"/>
      <c r="L7" s="251">
        <v>0.97070000000000001</v>
      </c>
      <c r="M7" s="251"/>
      <c r="N7" s="13" t="s">
        <v>54</v>
      </c>
    </row>
    <row r="8" spans="1:21" s="77" customFormat="1" ht="18" customHeight="1">
      <c r="A8" s="216"/>
      <c r="B8" s="216"/>
      <c r="C8" s="216" t="s">
        <v>189</v>
      </c>
      <c r="D8" s="216"/>
      <c r="E8" s="13"/>
      <c r="F8" s="216"/>
      <c r="G8" s="216"/>
      <c r="H8" s="216"/>
      <c r="I8" s="216"/>
      <c r="J8" s="216" t="s">
        <v>54</v>
      </c>
      <c r="K8" s="216"/>
      <c r="L8" s="216"/>
      <c r="M8" s="216"/>
      <c r="N8" s="13" t="s">
        <v>54</v>
      </c>
    </row>
    <row r="9" spans="1:21" s="77" customFormat="1" ht="18" customHeight="1">
      <c r="A9" s="216"/>
      <c r="B9" s="216"/>
      <c r="C9" s="216" t="s">
        <v>190</v>
      </c>
      <c r="D9" s="216"/>
      <c r="E9" s="13"/>
      <c r="F9" s="216"/>
      <c r="G9" s="216"/>
      <c r="H9" s="216"/>
      <c r="I9" s="216"/>
      <c r="J9" s="216" t="s">
        <v>54</v>
      </c>
      <c r="K9" s="216"/>
      <c r="L9" s="216"/>
      <c r="M9" s="216"/>
      <c r="N9" s="13" t="s">
        <v>54</v>
      </c>
    </row>
    <row r="10" spans="1:21" s="77" customFormat="1" ht="18" customHeight="1">
      <c r="A10" s="216" t="s">
        <v>191</v>
      </c>
      <c r="B10" s="216" t="s">
        <v>57</v>
      </c>
      <c r="C10" s="216"/>
      <c r="D10" s="216"/>
      <c r="E10" s="216"/>
      <c r="F10" s="216"/>
      <c r="G10" s="216"/>
      <c r="H10" s="216" t="s">
        <v>192</v>
      </c>
      <c r="I10" s="216"/>
      <c r="J10" s="216"/>
      <c r="K10" s="216"/>
      <c r="L10" s="216"/>
      <c r="M10" s="216"/>
      <c r="N10" s="216"/>
    </row>
    <row r="11" spans="1:21" ht="92.25" customHeight="1">
      <c r="A11" s="216"/>
      <c r="B11" s="246" t="s">
        <v>193</v>
      </c>
      <c r="C11" s="247"/>
      <c r="D11" s="247"/>
      <c r="E11" s="247"/>
      <c r="F11" s="247"/>
      <c r="G11" s="248"/>
      <c r="H11" s="246" t="s">
        <v>194</v>
      </c>
      <c r="I11" s="247"/>
      <c r="J11" s="247"/>
      <c r="K11" s="247"/>
      <c r="L11" s="247"/>
      <c r="M11" s="247"/>
      <c r="N11" s="248"/>
    </row>
    <row r="12" spans="1:21" ht="27" customHeight="1">
      <c r="A12" s="217" t="s">
        <v>195</v>
      </c>
      <c r="B12" s="13" t="s">
        <v>60</v>
      </c>
      <c r="C12" s="13" t="s">
        <v>61</v>
      </c>
      <c r="D12" s="235" t="s">
        <v>62</v>
      </c>
      <c r="E12" s="245"/>
      <c r="F12" s="236"/>
      <c r="G12" s="13" t="s">
        <v>63</v>
      </c>
      <c r="H12" s="13" t="s">
        <v>64</v>
      </c>
      <c r="I12" s="216" t="s">
        <v>50</v>
      </c>
      <c r="J12" s="216"/>
      <c r="K12" s="216" t="s">
        <v>51</v>
      </c>
      <c r="L12" s="216"/>
      <c r="M12" s="216" t="s">
        <v>65</v>
      </c>
      <c r="N12" s="216"/>
      <c r="Q12" s="92"/>
      <c r="R12" s="92"/>
      <c r="S12" s="92"/>
      <c r="T12" s="97"/>
      <c r="U12" s="97"/>
    </row>
    <row r="13" spans="1:21" ht="20.65" customHeight="1">
      <c r="A13" s="218"/>
      <c r="B13" s="216" t="s">
        <v>196</v>
      </c>
      <c r="C13" s="220" t="s">
        <v>197</v>
      </c>
      <c r="D13" s="242" t="s">
        <v>198</v>
      </c>
      <c r="E13" s="243"/>
      <c r="F13" s="244"/>
      <c r="G13" s="64">
        <v>0.99</v>
      </c>
      <c r="H13" s="64">
        <v>1</v>
      </c>
      <c r="I13" s="216">
        <v>6</v>
      </c>
      <c r="J13" s="216"/>
      <c r="K13" s="216">
        <v>6</v>
      </c>
      <c r="L13" s="216"/>
      <c r="M13" s="216"/>
      <c r="N13" s="216"/>
      <c r="Q13" s="92"/>
      <c r="R13" s="92"/>
      <c r="S13" s="92"/>
      <c r="T13" s="97"/>
      <c r="U13" s="97"/>
    </row>
    <row r="14" spans="1:21" ht="20.25" customHeight="1">
      <c r="A14" s="218"/>
      <c r="B14" s="216"/>
      <c r="C14" s="221"/>
      <c r="D14" s="242" t="s">
        <v>199</v>
      </c>
      <c r="E14" s="243"/>
      <c r="F14" s="244"/>
      <c r="G14" s="64" t="s">
        <v>116</v>
      </c>
      <c r="H14" s="64">
        <v>1</v>
      </c>
      <c r="I14" s="216">
        <v>6</v>
      </c>
      <c r="J14" s="216"/>
      <c r="K14" s="216">
        <v>6</v>
      </c>
      <c r="L14" s="216"/>
      <c r="M14" s="235"/>
      <c r="N14" s="236"/>
      <c r="Q14" s="92"/>
      <c r="R14" s="92"/>
      <c r="S14" s="92"/>
      <c r="T14" s="92"/>
      <c r="U14" s="92"/>
    </row>
    <row r="15" spans="1:21" ht="20.25" customHeight="1">
      <c r="A15" s="218"/>
      <c r="B15" s="216"/>
      <c r="C15" s="221"/>
      <c r="D15" s="242" t="s">
        <v>200</v>
      </c>
      <c r="E15" s="243"/>
      <c r="F15" s="244"/>
      <c r="G15" s="13" t="s">
        <v>70</v>
      </c>
      <c r="H15" s="64">
        <v>1</v>
      </c>
      <c r="I15" s="216">
        <v>6</v>
      </c>
      <c r="J15" s="216"/>
      <c r="K15" s="216">
        <v>6</v>
      </c>
      <c r="L15" s="216"/>
      <c r="M15" s="235"/>
      <c r="N15" s="236"/>
      <c r="Q15" s="92"/>
      <c r="R15" s="92"/>
      <c r="S15" s="92"/>
      <c r="T15" s="97"/>
      <c r="U15" s="97"/>
    </row>
    <row r="16" spans="1:21" ht="20.25" customHeight="1">
      <c r="A16" s="218"/>
      <c r="B16" s="216"/>
      <c r="C16" s="220" t="s">
        <v>201</v>
      </c>
      <c r="D16" s="237" t="s">
        <v>202</v>
      </c>
      <c r="E16" s="238"/>
      <c r="F16" s="239"/>
      <c r="G16" s="13" t="s">
        <v>203</v>
      </c>
      <c r="H16" s="71" t="s">
        <v>204</v>
      </c>
      <c r="I16" s="216">
        <v>6</v>
      </c>
      <c r="J16" s="216"/>
      <c r="K16" s="216">
        <v>6</v>
      </c>
      <c r="L16" s="216"/>
      <c r="M16" s="216"/>
      <c r="N16" s="216"/>
      <c r="P16" s="92"/>
      <c r="Q16" s="92"/>
      <c r="R16" s="92"/>
      <c r="S16" s="92"/>
      <c r="T16" s="92"/>
      <c r="U16" s="97"/>
    </row>
    <row r="17" spans="1:20" ht="20.25" customHeight="1">
      <c r="A17" s="218"/>
      <c r="B17" s="216"/>
      <c r="C17" s="221"/>
      <c r="D17" s="241" t="s">
        <v>205</v>
      </c>
      <c r="E17" s="238"/>
      <c r="F17" s="239"/>
      <c r="G17" s="64" t="s">
        <v>116</v>
      </c>
      <c r="H17" s="64" t="s">
        <v>116</v>
      </c>
      <c r="I17" s="216">
        <v>6</v>
      </c>
      <c r="J17" s="216"/>
      <c r="K17" s="216">
        <v>6</v>
      </c>
      <c r="L17" s="216"/>
      <c r="M17" s="235"/>
      <c r="N17" s="236"/>
      <c r="P17" s="92"/>
      <c r="Q17" s="92"/>
      <c r="R17" s="92"/>
      <c r="S17" s="92"/>
      <c r="T17" s="92"/>
    </row>
    <row r="18" spans="1:20" ht="20.25" customHeight="1">
      <c r="A18" s="218"/>
      <c r="B18" s="216"/>
      <c r="C18" s="221"/>
      <c r="D18" s="241" t="s">
        <v>206</v>
      </c>
      <c r="E18" s="238"/>
      <c r="F18" s="239"/>
      <c r="G18" s="13" t="s">
        <v>207</v>
      </c>
      <c r="H18" s="13" t="s">
        <v>106</v>
      </c>
      <c r="I18" s="216">
        <v>6</v>
      </c>
      <c r="J18" s="216"/>
      <c r="K18" s="235">
        <v>6</v>
      </c>
      <c r="L18" s="236"/>
      <c r="M18" s="235"/>
      <c r="N18" s="236"/>
      <c r="P18" s="92"/>
      <c r="Q18" s="92"/>
      <c r="R18" s="92"/>
      <c r="S18" s="92"/>
      <c r="T18" s="92"/>
    </row>
    <row r="19" spans="1:20" ht="20.25" customHeight="1">
      <c r="A19" s="218"/>
      <c r="B19" s="216"/>
      <c r="C19" s="220" t="s">
        <v>208</v>
      </c>
      <c r="D19" s="223" t="s">
        <v>209</v>
      </c>
      <c r="E19" s="223"/>
      <c r="F19" s="223"/>
      <c r="G19" s="13" t="s">
        <v>210</v>
      </c>
      <c r="H19" s="13" t="s">
        <v>106</v>
      </c>
      <c r="I19" s="216">
        <v>6</v>
      </c>
      <c r="J19" s="216"/>
      <c r="K19" s="216">
        <v>6</v>
      </c>
      <c r="L19" s="216"/>
      <c r="M19" s="216"/>
      <c r="N19" s="216"/>
    </row>
    <row r="20" spans="1:20" ht="20.25" customHeight="1">
      <c r="A20" s="218"/>
      <c r="B20" s="216"/>
      <c r="C20" s="221"/>
      <c r="D20" s="232" t="s">
        <v>211</v>
      </c>
      <c r="E20" s="233"/>
      <c r="F20" s="234"/>
      <c r="G20" s="64">
        <v>1</v>
      </c>
      <c r="H20" s="64">
        <v>1</v>
      </c>
      <c r="I20" s="216">
        <v>6</v>
      </c>
      <c r="J20" s="216"/>
      <c r="K20" s="216">
        <v>6</v>
      </c>
      <c r="L20" s="216"/>
      <c r="M20" s="240"/>
      <c r="N20" s="240"/>
    </row>
    <row r="21" spans="1:20" ht="20.25" customHeight="1">
      <c r="A21" s="218"/>
      <c r="B21" s="216"/>
      <c r="C21" s="221"/>
      <c r="D21" s="232" t="s">
        <v>212</v>
      </c>
      <c r="E21" s="233"/>
      <c r="F21" s="234"/>
      <c r="G21" s="64">
        <v>1</v>
      </c>
      <c r="H21" s="64">
        <v>1</v>
      </c>
      <c r="I21" s="216">
        <v>6</v>
      </c>
      <c r="J21" s="216"/>
      <c r="K21" s="216">
        <v>6</v>
      </c>
      <c r="L21" s="216"/>
      <c r="M21" s="240"/>
      <c r="N21" s="240"/>
    </row>
    <row r="22" spans="1:20" ht="20.25" customHeight="1">
      <c r="A22" s="218"/>
      <c r="B22" s="216"/>
      <c r="C22" s="221"/>
      <c r="D22" s="232" t="s">
        <v>213</v>
      </c>
      <c r="E22" s="233"/>
      <c r="F22" s="234"/>
      <c r="G22" s="16" t="s">
        <v>214</v>
      </c>
      <c r="H22" s="16" t="s">
        <v>214</v>
      </c>
      <c r="I22" s="216">
        <v>6</v>
      </c>
      <c r="J22" s="216"/>
      <c r="K22" s="216">
        <v>6</v>
      </c>
      <c r="L22" s="216"/>
      <c r="M22" s="240"/>
      <c r="N22" s="240"/>
    </row>
    <row r="23" spans="1:20" ht="20.25" customHeight="1">
      <c r="A23" s="218"/>
      <c r="B23" s="219" t="s">
        <v>215</v>
      </c>
      <c r="C23" s="220" t="s">
        <v>216</v>
      </c>
      <c r="D23" s="223" t="s">
        <v>217</v>
      </c>
      <c r="E23" s="223"/>
      <c r="F23" s="223"/>
      <c r="G23" s="64" t="s">
        <v>116</v>
      </c>
      <c r="H23" s="64" t="s">
        <v>116</v>
      </c>
      <c r="I23" s="216">
        <v>5</v>
      </c>
      <c r="J23" s="216"/>
      <c r="K23" s="216">
        <v>5</v>
      </c>
      <c r="L23" s="216"/>
      <c r="M23" s="216"/>
      <c r="N23" s="216"/>
    </row>
    <row r="24" spans="1:20" ht="20.25" customHeight="1">
      <c r="A24" s="218"/>
      <c r="B24" s="216"/>
      <c r="C24" s="221"/>
      <c r="D24" s="232" t="s">
        <v>218</v>
      </c>
      <c r="E24" s="233"/>
      <c r="F24" s="234"/>
      <c r="G24" s="96" t="s">
        <v>219</v>
      </c>
      <c r="H24" s="96" t="s">
        <v>219</v>
      </c>
      <c r="I24" s="235">
        <v>5</v>
      </c>
      <c r="J24" s="236"/>
      <c r="K24" s="216">
        <v>5</v>
      </c>
      <c r="L24" s="216"/>
      <c r="M24" s="235"/>
      <c r="N24" s="236"/>
    </row>
    <row r="25" spans="1:20" ht="20.25" customHeight="1">
      <c r="A25" s="218"/>
      <c r="B25" s="216"/>
      <c r="C25" s="34" t="s">
        <v>220</v>
      </c>
      <c r="D25" s="237" t="s">
        <v>221</v>
      </c>
      <c r="E25" s="238"/>
      <c r="F25" s="239"/>
      <c r="G25" s="13" t="s">
        <v>222</v>
      </c>
      <c r="H25" s="13" t="s">
        <v>106</v>
      </c>
      <c r="I25" s="235">
        <v>5</v>
      </c>
      <c r="J25" s="236"/>
      <c r="K25" s="235">
        <v>5</v>
      </c>
      <c r="L25" s="236"/>
      <c r="M25" s="235"/>
      <c r="N25" s="236"/>
    </row>
    <row r="26" spans="1:20" ht="21.75" customHeight="1">
      <c r="A26" s="218"/>
      <c r="B26" s="216"/>
      <c r="C26" s="13" t="s">
        <v>223</v>
      </c>
      <c r="D26" s="223" t="s">
        <v>224</v>
      </c>
      <c r="E26" s="223"/>
      <c r="F26" s="223"/>
      <c r="G26" s="13" t="s">
        <v>225</v>
      </c>
      <c r="H26" s="13" t="s">
        <v>106</v>
      </c>
      <c r="I26" s="216">
        <v>5</v>
      </c>
      <c r="J26" s="216"/>
      <c r="K26" s="216">
        <v>5</v>
      </c>
      <c r="L26" s="216"/>
      <c r="M26" s="216"/>
      <c r="N26" s="216"/>
    </row>
    <row r="27" spans="1:20" ht="34.5" customHeight="1">
      <c r="A27" s="218"/>
      <c r="B27" s="13" t="s">
        <v>226</v>
      </c>
      <c r="C27" s="13" t="s">
        <v>227</v>
      </c>
      <c r="D27" s="222" t="s">
        <v>228</v>
      </c>
      <c r="E27" s="223"/>
      <c r="F27" s="223"/>
      <c r="G27" s="13" t="s">
        <v>129</v>
      </c>
      <c r="H27" s="71" t="s">
        <v>105</v>
      </c>
      <c r="I27" s="216">
        <v>10</v>
      </c>
      <c r="J27" s="216"/>
      <c r="K27" s="216">
        <v>8</v>
      </c>
      <c r="L27" s="216"/>
      <c r="M27" s="224" t="s">
        <v>729</v>
      </c>
      <c r="N27" s="225"/>
    </row>
    <row r="28" spans="1:20">
      <c r="A28" s="226" t="s">
        <v>229</v>
      </c>
      <c r="B28" s="226"/>
      <c r="C28" s="226"/>
      <c r="D28" s="223"/>
      <c r="E28" s="223"/>
      <c r="F28" s="223"/>
      <c r="G28" s="226"/>
      <c r="H28" s="226"/>
      <c r="I28" s="226">
        <f>SUM(I13:J27)+J6</f>
        <v>100</v>
      </c>
      <c r="J28" s="226"/>
      <c r="K28" s="226">
        <f>SUM(K13:L27)+N6</f>
        <v>97.7</v>
      </c>
      <c r="L28" s="226"/>
      <c r="M28" s="227"/>
      <c r="N28" s="228"/>
    </row>
    <row r="29" spans="1:20">
      <c r="A29" s="62" t="s">
        <v>230</v>
      </c>
      <c r="B29" s="229" t="s">
        <v>203</v>
      </c>
      <c r="C29" s="230"/>
      <c r="D29" s="230"/>
      <c r="E29" s="230"/>
      <c r="F29" s="230"/>
      <c r="G29" s="230"/>
      <c r="H29" s="230"/>
      <c r="I29" s="230"/>
      <c r="J29" s="230"/>
      <c r="K29" s="230"/>
      <c r="L29" s="230"/>
      <c r="M29" s="230"/>
      <c r="N29" s="231"/>
    </row>
    <row r="30" spans="1:20">
      <c r="A30" s="215" t="s">
        <v>231</v>
      </c>
      <c r="B30" s="215"/>
      <c r="C30" s="215"/>
      <c r="D30" s="215"/>
      <c r="E30" s="215"/>
      <c r="F30" s="215"/>
      <c r="G30" s="215"/>
      <c r="H30" s="215"/>
      <c r="I30" s="215"/>
      <c r="J30" s="215"/>
      <c r="K30" s="215"/>
      <c r="L30" s="215"/>
      <c r="M30" s="215"/>
      <c r="N30" s="215"/>
    </row>
    <row r="31" spans="1:20" ht="42" customHeight="1">
      <c r="A31" s="215" t="s">
        <v>232</v>
      </c>
      <c r="B31" s="215"/>
      <c r="C31" s="215"/>
      <c r="D31" s="215"/>
      <c r="E31" s="215"/>
      <c r="F31" s="215"/>
      <c r="G31" s="215"/>
      <c r="H31" s="215"/>
      <c r="I31" s="215"/>
      <c r="J31" s="215"/>
      <c r="K31" s="215"/>
      <c r="L31" s="215"/>
      <c r="M31" s="215"/>
      <c r="N31" s="215"/>
    </row>
    <row r="32" spans="1:20" ht="29.25" customHeight="1">
      <c r="A32" s="215" t="s">
        <v>233</v>
      </c>
      <c r="B32" s="215"/>
      <c r="C32" s="215"/>
      <c r="D32" s="215"/>
      <c r="E32" s="215"/>
      <c r="F32" s="215"/>
      <c r="G32" s="215"/>
      <c r="H32" s="215"/>
      <c r="I32" s="215"/>
      <c r="J32" s="215"/>
      <c r="K32" s="215"/>
      <c r="L32" s="215"/>
      <c r="M32" s="215"/>
      <c r="N32" s="215"/>
    </row>
  </sheetData>
  <sheetProtection formatCells="0" insertHyperlinks="0" autoFilter="0"/>
  <mergeCells count="119">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30:N30"/>
    <mergeCell ref="A31:N31"/>
    <mergeCell ref="A32:N32"/>
    <mergeCell ref="A10:A11"/>
    <mergeCell ref="A12:A27"/>
    <mergeCell ref="B13:B22"/>
    <mergeCell ref="B23:B26"/>
    <mergeCell ref="C13:C15"/>
    <mergeCell ref="C16:C18"/>
    <mergeCell ref="C19:C22"/>
    <mergeCell ref="C23:C24"/>
    <mergeCell ref="D27:F27"/>
    <mergeCell ref="I27:J27"/>
    <mergeCell ref="K27:L27"/>
    <mergeCell ref="M27:N27"/>
    <mergeCell ref="A28:H28"/>
    <mergeCell ref="I28:J28"/>
    <mergeCell ref="K28:L28"/>
    <mergeCell ref="M28:N28"/>
    <mergeCell ref="B29:N29"/>
    <mergeCell ref="D24:F24"/>
    <mergeCell ref="I24:J24"/>
    <mergeCell ref="K24:L24"/>
    <mergeCell ref="M24:N24"/>
  </mergeCells>
  <phoneticPr fontId="55" type="noConversion"/>
  <printOptions horizontalCentered="1"/>
  <pageMargins left="0.70866141732283505" right="0.70866141732283505" top="0.74803149606299202" bottom="0.74803149606299202" header="0.31496062992126" footer="0.31496062992126"/>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7" workbookViewId="0">
      <selection activeCell="H22" sqref="H13:N26"/>
    </sheetView>
  </sheetViews>
  <sheetFormatPr defaultColWidth="9" defaultRowHeight="13.5"/>
  <cols>
    <col min="1" max="1" width="9" style="9"/>
    <col min="2" max="2" width="12.375" style="37" customWidth="1"/>
    <col min="3" max="3" width="17.375" style="9" customWidth="1"/>
    <col min="4" max="4" width="9" style="9"/>
    <col min="5" max="5" width="12.625" style="9" customWidth="1"/>
    <col min="6" max="6" width="17.625" style="9" customWidth="1"/>
    <col min="7" max="7" width="12.625" style="9" customWidth="1"/>
    <col min="8" max="8" width="13.875" style="9" customWidth="1"/>
    <col min="9" max="10" width="4.25" style="9" customWidth="1"/>
    <col min="11" max="12" width="4.375" style="9" customWidth="1"/>
    <col min="13" max="13" width="8.375" style="9" customWidth="1"/>
    <col min="14" max="14" width="15.75" style="9" customWidth="1"/>
    <col min="15" max="16384" width="9" style="9"/>
  </cols>
  <sheetData>
    <row r="1" spans="1:14" ht="25.5">
      <c r="A1" s="252" t="s">
        <v>181</v>
      </c>
      <c r="B1" s="252"/>
      <c r="C1" s="252"/>
      <c r="D1" s="252"/>
      <c r="E1" s="252"/>
      <c r="F1" s="252"/>
      <c r="G1" s="252"/>
      <c r="H1" s="252"/>
      <c r="I1" s="252"/>
      <c r="J1" s="252"/>
      <c r="K1" s="252"/>
      <c r="L1" s="252"/>
      <c r="M1" s="252"/>
      <c r="N1" s="252"/>
    </row>
    <row r="2" spans="1:14" ht="24.95" customHeight="1">
      <c r="A2" s="216" t="s">
        <v>149</v>
      </c>
      <c r="B2" s="216"/>
      <c r="C2" s="216" t="s">
        <v>161</v>
      </c>
      <c r="D2" s="216"/>
      <c r="E2" s="216"/>
      <c r="F2" s="216"/>
      <c r="G2" s="216"/>
      <c r="H2" s="216"/>
      <c r="I2" s="216"/>
      <c r="J2" s="216"/>
      <c r="K2" s="216"/>
      <c r="L2" s="216"/>
      <c r="M2" s="216"/>
      <c r="N2" s="216"/>
    </row>
    <row r="3" spans="1:14" ht="24.95" customHeight="1">
      <c r="A3" s="216" t="s">
        <v>150</v>
      </c>
      <c r="B3" s="216"/>
      <c r="C3" s="216" t="s">
        <v>44</v>
      </c>
      <c r="D3" s="216"/>
      <c r="E3" s="216"/>
      <c r="F3" s="216"/>
      <c r="G3" s="216"/>
      <c r="H3" s="216" t="s">
        <v>182</v>
      </c>
      <c r="I3" s="216"/>
      <c r="J3" s="216" t="s">
        <v>234</v>
      </c>
      <c r="K3" s="216"/>
      <c r="L3" s="216"/>
      <c r="M3" s="216"/>
      <c r="N3" s="216"/>
    </row>
    <row r="4" spans="1:14" ht="24.95" customHeight="1">
      <c r="A4" s="216" t="s">
        <v>151</v>
      </c>
      <c r="B4" s="216"/>
      <c r="C4" s="216"/>
      <c r="D4" s="216"/>
      <c r="E4" s="216" t="s">
        <v>46</v>
      </c>
      <c r="F4" s="216" t="s">
        <v>184</v>
      </c>
      <c r="G4" s="216"/>
      <c r="H4" s="216" t="s">
        <v>185</v>
      </c>
      <c r="I4" s="216"/>
      <c r="J4" s="216" t="s">
        <v>50</v>
      </c>
      <c r="K4" s="216"/>
      <c r="L4" s="216" t="s">
        <v>186</v>
      </c>
      <c r="M4" s="216"/>
      <c r="N4" s="216" t="s">
        <v>51</v>
      </c>
    </row>
    <row r="5" spans="1:14" ht="24.95" customHeight="1">
      <c r="A5" s="216"/>
      <c r="B5" s="216"/>
      <c r="C5" s="216"/>
      <c r="D5" s="216"/>
      <c r="E5" s="216"/>
      <c r="F5" s="216"/>
      <c r="G5" s="216"/>
      <c r="H5" s="216"/>
      <c r="I5" s="216"/>
      <c r="J5" s="216"/>
      <c r="K5" s="216"/>
      <c r="L5" s="216"/>
      <c r="M5" s="216"/>
      <c r="N5" s="216"/>
    </row>
    <row r="6" spans="1:14" ht="24.95" customHeight="1">
      <c r="A6" s="216"/>
      <c r="B6" s="216"/>
      <c r="C6" s="264" t="s">
        <v>187</v>
      </c>
      <c r="D6" s="264"/>
      <c r="E6" s="13">
        <v>2000</v>
      </c>
      <c r="F6" s="216">
        <v>2000</v>
      </c>
      <c r="G6" s="216"/>
      <c r="H6" s="216">
        <v>3.04</v>
      </c>
      <c r="I6" s="216"/>
      <c r="J6" s="216">
        <v>10</v>
      </c>
      <c r="K6" s="216"/>
      <c r="L6" s="265">
        <f>H6/F6</f>
        <v>1.5200000000000001E-3</v>
      </c>
      <c r="M6" s="265"/>
      <c r="N6" s="13">
        <v>0</v>
      </c>
    </row>
    <row r="7" spans="1:14" ht="24.95" customHeight="1">
      <c r="A7" s="216"/>
      <c r="B7" s="216"/>
      <c r="C7" s="216" t="s">
        <v>188</v>
      </c>
      <c r="D7" s="216"/>
      <c r="E7" s="13">
        <v>2000</v>
      </c>
      <c r="F7" s="216">
        <v>2000</v>
      </c>
      <c r="G7" s="216"/>
      <c r="H7" s="216">
        <v>3.04</v>
      </c>
      <c r="I7" s="216"/>
      <c r="J7" s="216" t="s">
        <v>54</v>
      </c>
      <c r="K7" s="216"/>
      <c r="L7" s="216" t="s">
        <v>54</v>
      </c>
      <c r="M7" s="216"/>
      <c r="N7" s="13" t="s">
        <v>54</v>
      </c>
    </row>
    <row r="8" spans="1:14" ht="24.95" customHeight="1">
      <c r="A8" s="216"/>
      <c r="B8" s="216"/>
      <c r="C8" s="216" t="s">
        <v>189</v>
      </c>
      <c r="D8" s="216"/>
      <c r="E8" s="13">
        <v>0</v>
      </c>
      <c r="F8" s="216">
        <v>0</v>
      </c>
      <c r="G8" s="216"/>
      <c r="H8" s="216">
        <v>0</v>
      </c>
      <c r="I8" s="216"/>
      <c r="J8" s="216" t="s">
        <v>54</v>
      </c>
      <c r="K8" s="216"/>
      <c r="L8" s="216"/>
      <c r="M8" s="216"/>
      <c r="N8" s="13" t="s">
        <v>54</v>
      </c>
    </row>
    <row r="9" spans="1:14" ht="24.95" customHeight="1">
      <c r="A9" s="216"/>
      <c r="B9" s="216"/>
      <c r="C9" s="216" t="s">
        <v>190</v>
      </c>
      <c r="D9" s="216"/>
      <c r="E9" s="13">
        <v>0</v>
      </c>
      <c r="F9" s="216">
        <v>0</v>
      </c>
      <c r="G9" s="216"/>
      <c r="H9" s="216">
        <v>0</v>
      </c>
      <c r="I9" s="216"/>
      <c r="J9" s="216" t="s">
        <v>54</v>
      </c>
      <c r="K9" s="216"/>
      <c r="L9" s="216"/>
      <c r="M9" s="216"/>
      <c r="N9" s="13" t="s">
        <v>54</v>
      </c>
    </row>
    <row r="10" spans="1:14" ht="24.95" customHeight="1">
      <c r="A10" s="216" t="s">
        <v>191</v>
      </c>
      <c r="B10" s="216" t="s">
        <v>57</v>
      </c>
      <c r="C10" s="216"/>
      <c r="D10" s="216"/>
      <c r="E10" s="216"/>
      <c r="F10" s="216"/>
      <c r="G10" s="216"/>
      <c r="H10" s="216" t="s">
        <v>192</v>
      </c>
      <c r="I10" s="216"/>
      <c r="J10" s="216"/>
      <c r="K10" s="216"/>
      <c r="L10" s="216"/>
      <c r="M10" s="216"/>
      <c r="N10" s="216"/>
    </row>
    <row r="11" spans="1:14" ht="60" customHeight="1">
      <c r="A11" s="216"/>
      <c r="B11" s="225" t="s">
        <v>235</v>
      </c>
      <c r="C11" s="225"/>
      <c r="D11" s="225"/>
      <c r="E11" s="225"/>
      <c r="F11" s="225"/>
      <c r="G11" s="225"/>
      <c r="H11" s="225" t="s">
        <v>236</v>
      </c>
      <c r="I11" s="225"/>
      <c r="J11" s="225"/>
      <c r="K11" s="225"/>
      <c r="L11" s="225"/>
      <c r="M11" s="225"/>
      <c r="N11" s="225"/>
    </row>
    <row r="12" spans="1:14" ht="39" customHeight="1">
      <c r="A12" s="257" t="s">
        <v>195</v>
      </c>
      <c r="B12" s="13" t="s">
        <v>60</v>
      </c>
      <c r="C12" s="13" t="s">
        <v>61</v>
      </c>
      <c r="D12" s="216" t="s">
        <v>62</v>
      </c>
      <c r="E12" s="216"/>
      <c r="F12" s="216"/>
      <c r="G12" s="71" t="s">
        <v>63</v>
      </c>
      <c r="H12" s="71" t="s">
        <v>64</v>
      </c>
      <c r="I12" s="216" t="s">
        <v>50</v>
      </c>
      <c r="J12" s="216"/>
      <c r="K12" s="216" t="s">
        <v>51</v>
      </c>
      <c r="L12" s="216"/>
      <c r="M12" s="216" t="s">
        <v>65</v>
      </c>
      <c r="N12" s="216"/>
    </row>
    <row r="13" spans="1:14" ht="24.95" customHeight="1">
      <c r="A13" s="257"/>
      <c r="B13" s="216" t="s">
        <v>196</v>
      </c>
      <c r="C13" s="256" t="s">
        <v>197</v>
      </c>
      <c r="D13" s="196" t="s">
        <v>237</v>
      </c>
      <c r="E13" s="196"/>
      <c r="F13" s="196"/>
      <c r="G13" s="178" t="s">
        <v>238</v>
      </c>
      <c r="H13" s="179" t="s">
        <v>715</v>
      </c>
      <c r="I13" s="256">
        <v>7</v>
      </c>
      <c r="J13" s="256"/>
      <c r="K13" s="256">
        <v>0</v>
      </c>
      <c r="L13" s="256"/>
      <c r="M13" s="196" t="s">
        <v>240</v>
      </c>
      <c r="N13" s="196"/>
    </row>
    <row r="14" spans="1:14" ht="24.95" customHeight="1">
      <c r="A14" s="257"/>
      <c r="B14" s="216"/>
      <c r="C14" s="256"/>
      <c r="D14" s="196" t="s">
        <v>241</v>
      </c>
      <c r="E14" s="196"/>
      <c r="F14" s="196"/>
      <c r="G14" s="180" t="s">
        <v>242</v>
      </c>
      <c r="H14" s="179" t="s">
        <v>716</v>
      </c>
      <c r="I14" s="256">
        <v>6</v>
      </c>
      <c r="J14" s="256"/>
      <c r="K14" s="256">
        <v>0</v>
      </c>
      <c r="L14" s="256"/>
      <c r="M14" s="196"/>
      <c r="N14" s="196"/>
    </row>
    <row r="15" spans="1:14" ht="24.95" customHeight="1">
      <c r="A15" s="257"/>
      <c r="B15" s="216"/>
      <c r="C15" s="256"/>
      <c r="D15" s="196" t="s">
        <v>243</v>
      </c>
      <c r="E15" s="196"/>
      <c r="F15" s="196"/>
      <c r="G15" s="179" t="s">
        <v>717</v>
      </c>
      <c r="H15" s="179" t="s">
        <v>718</v>
      </c>
      <c r="I15" s="256">
        <v>7</v>
      </c>
      <c r="J15" s="256"/>
      <c r="K15" s="256">
        <v>0</v>
      </c>
      <c r="L15" s="256"/>
      <c r="M15" s="196"/>
      <c r="N15" s="196"/>
    </row>
    <row r="16" spans="1:14" ht="24.95" customHeight="1">
      <c r="A16" s="257"/>
      <c r="B16" s="216"/>
      <c r="C16" s="256" t="s">
        <v>201</v>
      </c>
      <c r="D16" s="196" t="s">
        <v>244</v>
      </c>
      <c r="E16" s="196"/>
      <c r="F16" s="196"/>
      <c r="G16" s="179">
        <v>1</v>
      </c>
      <c r="H16" s="179">
        <v>0</v>
      </c>
      <c r="I16" s="256">
        <v>10</v>
      </c>
      <c r="J16" s="256"/>
      <c r="K16" s="256">
        <v>0</v>
      </c>
      <c r="L16" s="256"/>
      <c r="M16" s="196"/>
      <c r="N16" s="196"/>
    </row>
    <row r="17" spans="1:14" ht="24.95" customHeight="1">
      <c r="A17" s="257"/>
      <c r="B17" s="216"/>
      <c r="C17" s="256"/>
      <c r="D17" s="196" t="s">
        <v>245</v>
      </c>
      <c r="E17" s="196"/>
      <c r="F17" s="196"/>
      <c r="G17" s="181">
        <f>100%</f>
        <v>1</v>
      </c>
      <c r="H17" s="179">
        <v>0</v>
      </c>
      <c r="I17" s="256">
        <v>10</v>
      </c>
      <c r="J17" s="256"/>
      <c r="K17" s="256">
        <v>0</v>
      </c>
      <c r="L17" s="256"/>
      <c r="M17" s="196"/>
      <c r="N17" s="196"/>
    </row>
    <row r="18" spans="1:14" ht="24.95" customHeight="1">
      <c r="A18" s="257"/>
      <c r="B18" s="216"/>
      <c r="C18" s="256" t="s">
        <v>208</v>
      </c>
      <c r="D18" s="196" t="s">
        <v>246</v>
      </c>
      <c r="E18" s="196"/>
      <c r="F18" s="196"/>
      <c r="G18" s="178" t="s">
        <v>214</v>
      </c>
      <c r="H18" s="178" t="s">
        <v>239</v>
      </c>
      <c r="I18" s="256">
        <v>5</v>
      </c>
      <c r="J18" s="256"/>
      <c r="K18" s="256">
        <v>0</v>
      </c>
      <c r="L18" s="256"/>
      <c r="M18" s="196"/>
      <c r="N18" s="196"/>
    </row>
    <row r="19" spans="1:14" ht="24.95" customHeight="1">
      <c r="A19" s="257"/>
      <c r="B19" s="216"/>
      <c r="C19" s="256"/>
      <c r="D19" s="196" t="s">
        <v>247</v>
      </c>
      <c r="E19" s="196"/>
      <c r="F19" s="196"/>
      <c r="G19" s="178" t="s">
        <v>214</v>
      </c>
      <c r="H19" s="179" t="s">
        <v>239</v>
      </c>
      <c r="I19" s="256">
        <v>5</v>
      </c>
      <c r="J19" s="256"/>
      <c r="K19" s="256">
        <v>0</v>
      </c>
      <c r="L19" s="256"/>
      <c r="M19" s="196"/>
      <c r="N19" s="196"/>
    </row>
    <row r="20" spans="1:14" ht="24.95" customHeight="1">
      <c r="A20" s="257"/>
      <c r="B20" s="220" t="s">
        <v>215</v>
      </c>
      <c r="C20" s="260" t="s">
        <v>216</v>
      </c>
      <c r="D20" s="196" t="s">
        <v>248</v>
      </c>
      <c r="E20" s="196"/>
      <c r="F20" s="196"/>
      <c r="G20" s="178" t="s">
        <v>249</v>
      </c>
      <c r="H20" s="178">
        <v>0</v>
      </c>
      <c r="I20" s="256">
        <v>5</v>
      </c>
      <c r="J20" s="256"/>
      <c r="K20" s="256">
        <v>0</v>
      </c>
      <c r="L20" s="256"/>
      <c r="M20" s="196"/>
      <c r="N20" s="196"/>
    </row>
    <row r="21" spans="1:14" ht="24.95" customHeight="1">
      <c r="A21" s="257"/>
      <c r="B21" s="221"/>
      <c r="C21" s="261"/>
      <c r="D21" s="196" t="s">
        <v>250</v>
      </c>
      <c r="E21" s="196"/>
      <c r="F21" s="196"/>
      <c r="G21" s="178" t="s">
        <v>251</v>
      </c>
      <c r="H21" s="178">
        <v>0</v>
      </c>
      <c r="I21" s="256">
        <v>5</v>
      </c>
      <c r="J21" s="256"/>
      <c r="K21" s="256">
        <v>0</v>
      </c>
      <c r="L21" s="256"/>
      <c r="M21" s="196"/>
      <c r="N21" s="196"/>
    </row>
    <row r="22" spans="1:14" ht="24.95" customHeight="1">
      <c r="A22" s="257"/>
      <c r="B22" s="221"/>
      <c r="C22" s="261"/>
      <c r="D22" s="196" t="s">
        <v>252</v>
      </c>
      <c r="E22" s="196"/>
      <c r="F22" s="196"/>
      <c r="G22" s="178" t="s">
        <v>222</v>
      </c>
      <c r="H22" s="179" t="s">
        <v>239</v>
      </c>
      <c r="I22" s="256">
        <v>5</v>
      </c>
      <c r="J22" s="256"/>
      <c r="K22" s="256">
        <v>0</v>
      </c>
      <c r="L22" s="256"/>
      <c r="M22" s="196"/>
      <c r="N22" s="196"/>
    </row>
    <row r="23" spans="1:14" ht="24.95" customHeight="1">
      <c r="A23" s="257"/>
      <c r="B23" s="221"/>
      <c r="C23" s="261"/>
      <c r="D23" s="255" t="s">
        <v>253</v>
      </c>
      <c r="E23" s="255"/>
      <c r="F23" s="255"/>
      <c r="G23" s="181">
        <f>100%</f>
        <v>1</v>
      </c>
      <c r="H23" s="179">
        <v>0</v>
      </c>
      <c r="I23" s="256">
        <v>5</v>
      </c>
      <c r="J23" s="256"/>
      <c r="K23" s="256">
        <v>0</v>
      </c>
      <c r="L23" s="256"/>
      <c r="M23" s="196"/>
      <c r="N23" s="196"/>
    </row>
    <row r="24" spans="1:14" ht="24.95" customHeight="1">
      <c r="A24" s="257"/>
      <c r="B24" s="221"/>
      <c r="C24" s="262"/>
      <c r="D24" s="255" t="s">
        <v>723</v>
      </c>
      <c r="E24" s="255"/>
      <c r="F24" s="255"/>
      <c r="G24" s="181" t="s">
        <v>74</v>
      </c>
      <c r="H24" s="179" t="s">
        <v>239</v>
      </c>
      <c r="I24" s="256">
        <v>5</v>
      </c>
      <c r="J24" s="256"/>
      <c r="K24" s="256">
        <v>0</v>
      </c>
      <c r="L24" s="256"/>
      <c r="M24" s="196"/>
      <c r="N24" s="196"/>
    </row>
    <row r="25" spans="1:14" ht="24.95" customHeight="1">
      <c r="A25" s="257"/>
      <c r="B25" s="263"/>
      <c r="C25" s="178" t="s">
        <v>223</v>
      </c>
      <c r="D25" s="196" t="s">
        <v>258</v>
      </c>
      <c r="E25" s="196"/>
      <c r="F25" s="196"/>
      <c r="G25" s="178" t="s">
        <v>225</v>
      </c>
      <c r="H25" s="178" t="s">
        <v>239</v>
      </c>
      <c r="I25" s="256">
        <v>5</v>
      </c>
      <c r="J25" s="256"/>
      <c r="K25" s="256">
        <v>0</v>
      </c>
      <c r="L25" s="256"/>
      <c r="M25" s="196"/>
      <c r="N25" s="196"/>
    </row>
    <row r="26" spans="1:14" ht="24.95" customHeight="1">
      <c r="A26" s="257"/>
      <c r="B26" s="13" t="s">
        <v>226</v>
      </c>
      <c r="C26" s="178" t="s">
        <v>140</v>
      </c>
      <c r="D26" s="255" t="s">
        <v>254</v>
      </c>
      <c r="E26" s="255"/>
      <c r="F26" s="255"/>
      <c r="G26" s="181" t="s">
        <v>70</v>
      </c>
      <c r="H26" s="179">
        <v>0</v>
      </c>
      <c r="I26" s="256">
        <v>10</v>
      </c>
      <c r="J26" s="256"/>
      <c r="K26" s="256">
        <v>0</v>
      </c>
      <c r="L26" s="256"/>
      <c r="M26" s="196"/>
      <c r="N26" s="196"/>
    </row>
    <row r="27" spans="1:14" ht="43.5" customHeight="1">
      <c r="A27" s="226" t="s">
        <v>229</v>
      </c>
      <c r="B27" s="226"/>
      <c r="C27" s="226"/>
      <c r="D27" s="226"/>
      <c r="E27" s="226"/>
      <c r="F27" s="226"/>
      <c r="G27" s="226"/>
      <c r="H27" s="226"/>
      <c r="I27" s="226">
        <f>SUM(I13:J26)+J6</f>
        <v>100</v>
      </c>
      <c r="J27" s="226"/>
      <c r="K27" s="226">
        <f>SUM(K13:L26)+N6</f>
        <v>0</v>
      </c>
      <c r="L27" s="226"/>
      <c r="M27" s="258" t="s">
        <v>259</v>
      </c>
      <c r="N27" s="258"/>
    </row>
    <row r="28" spans="1:14" ht="24.95" customHeight="1">
      <c r="A28" s="62" t="s">
        <v>230</v>
      </c>
      <c r="B28" s="259" t="s">
        <v>203</v>
      </c>
      <c r="C28" s="259"/>
      <c r="D28" s="259"/>
      <c r="E28" s="259"/>
      <c r="F28" s="259"/>
      <c r="G28" s="259"/>
      <c r="H28" s="259"/>
      <c r="I28" s="259"/>
      <c r="J28" s="259"/>
      <c r="K28" s="259"/>
      <c r="L28" s="259"/>
      <c r="M28" s="259"/>
      <c r="N28" s="259"/>
    </row>
    <row r="29" spans="1:14" ht="27" customHeight="1">
      <c r="A29" s="215" t="s">
        <v>231</v>
      </c>
      <c r="B29" s="215"/>
      <c r="C29" s="215"/>
      <c r="D29" s="215"/>
      <c r="E29" s="215"/>
      <c r="F29" s="215"/>
      <c r="G29" s="215"/>
      <c r="H29" s="215"/>
      <c r="I29" s="215"/>
      <c r="J29" s="215"/>
      <c r="K29" s="215"/>
      <c r="L29" s="215"/>
      <c r="M29" s="215"/>
      <c r="N29" s="215"/>
    </row>
    <row r="30" spans="1:14" ht="42.75" customHeight="1">
      <c r="A30" s="215" t="s">
        <v>232</v>
      </c>
      <c r="B30" s="215"/>
      <c r="C30" s="215"/>
      <c r="D30" s="215"/>
      <c r="E30" s="215"/>
      <c r="F30" s="215"/>
      <c r="G30" s="215"/>
      <c r="H30" s="215"/>
      <c r="I30" s="215"/>
      <c r="J30" s="215"/>
      <c r="K30" s="215"/>
      <c r="L30" s="215"/>
      <c r="M30" s="215"/>
      <c r="N30" s="215"/>
    </row>
    <row r="31" spans="1:14" ht="33" customHeight="1">
      <c r="A31" s="215" t="s">
        <v>233</v>
      </c>
      <c r="B31" s="215"/>
      <c r="C31" s="215"/>
      <c r="D31" s="215"/>
      <c r="E31" s="215"/>
      <c r="F31" s="215"/>
      <c r="G31" s="215"/>
      <c r="H31" s="215"/>
      <c r="I31" s="215"/>
      <c r="J31" s="215"/>
      <c r="K31" s="215"/>
      <c r="L31" s="215"/>
      <c r="M31" s="215"/>
      <c r="N31" s="215"/>
    </row>
    <row r="32" spans="1:14">
      <c r="H32" s="9" t="s">
        <v>260</v>
      </c>
    </row>
    <row r="33" spans="3:3">
      <c r="C33" s="9" t="s">
        <v>261</v>
      </c>
    </row>
  </sheetData>
  <sheetProtection formatCells="0" insertHyperlinks="0" autoFilter="0"/>
  <mergeCells count="102">
    <mergeCell ref="C20:C24"/>
    <mergeCell ref="B20:B25"/>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D14:F14"/>
    <mergeCell ref="I14:J14"/>
    <mergeCell ref="K14:L14"/>
    <mergeCell ref="D15:F15"/>
    <mergeCell ref="I15:J15"/>
    <mergeCell ref="K15:L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1:F21"/>
    <mergeCell ref="I21:J21"/>
    <mergeCell ref="K21:L21"/>
    <mergeCell ref="D22:F22"/>
    <mergeCell ref="I22:J22"/>
    <mergeCell ref="K22:L22"/>
    <mergeCell ref="D23:F23"/>
    <mergeCell ref="I23:J23"/>
    <mergeCell ref="K23:L23"/>
    <mergeCell ref="D24:F24"/>
    <mergeCell ref="I24:J24"/>
    <mergeCell ref="K24:L24"/>
    <mergeCell ref="D25:F25"/>
    <mergeCell ref="I25:J25"/>
    <mergeCell ref="K25:L25"/>
    <mergeCell ref="A30:N30"/>
    <mergeCell ref="A31:N31"/>
    <mergeCell ref="A10:A11"/>
    <mergeCell ref="A12:A26"/>
    <mergeCell ref="B13:B19"/>
    <mergeCell ref="C13:C15"/>
    <mergeCell ref="C16:C17"/>
    <mergeCell ref="C18:C19"/>
    <mergeCell ref="M13:N26"/>
    <mergeCell ref="A27:H27"/>
    <mergeCell ref="I27:J27"/>
    <mergeCell ref="K27:L27"/>
    <mergeCell ref="M27:N27"/>
    <mergeCell ref="B28:N28"/>
    <mergeCell ref="A29:N29"/>
    <mergeCell ref="D26:F26"/>
    <mergeCell ref="I26:J26"/>
    <mergeCell ref="K26:L26"/>
  </mergeCells>
  <phoneticPr fontId="55" type="noConversion"/>
  <printOptions horizontalCentered="1"/>
  <pageMargins left="0.70866141732283505" right="0.70866141732283505" top="0.74803149606299202" bottom="0.74803149606299202" header="0.31496062992126" footer="0.31496062992126"/>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13" workbookViewId="0">
      <selection activeCell="G16" sqref="A16:XFD16"/>
    </sheetView>
  </sheetViews>
  <sheetFormatPr defaultColWidth="9" defaultRowHeight="13.5"/>
  <cols>
    <col min="1" max="1" width="6.875" style="9" customWidth="1"/>
    <col min="2" max="2" width="13" style="9" customWidth="1"/>
    <col min="3" max="3" width="20.75" style="9" customWidth="1"/>
    <col min="4" max="4" width="9" style="9"/>
    <col min="5" max="5" width="12.5" style="9" customWidth="1"/>
    <col min="6" max="6" width="27.375" style="9" customWidth="1"/>
    <col min="7" max="7" width="17.375" style="9" customWidth="1"/>
    <col min="8" max="8" width="16" style="9" customWidth="1"/>
    <col min="9" max="10" width="3.125" style="9" customWidth="1"/>
    <col min="11" max="12" width="3" style="9" customWidth="1"/>
    <col min="13" max="13" width="11" style="9" customWidth="1"/>
    <col min="14" max="14" width="19.375" style="9" customWidth="1"/>
    <col min="15" max="16384" width="9" style="9"/>
  </cols>
  <sheetData>
    <row r="1" spans="1:14" ht="25.5">
      <c r="A1" s="252" t="s">
        <v>181</v>
      </c>
      <c r="B1" s="252"/>
      <c r="C1" s="252"/>
      <c r="D1" s="252"/>
      <c r="E1" s="252"/>
      <c r="F1" s="252"/>
      <c r="G1" s="252"/>
      <c r="H1" s="252"/>
      <c r="I1" s="252"/>
      <c r="J1" s="252"/>
      <c r="K1" s="252"/>
      <c r="L1" s="252"/>
      <c r="M1" s="252"/>
      <c r="N1" s="252"/>
    </row>
    <row r="2" spans="1:14" ht="20.100000000000001" customHeight="1">
      <c r="A2" s="216" t="s">
        <v>149</v>
      </c>
      <c r="B2" s="216"/>
      <c r="C2" s="216" t="s">
        <v>163</v>
      </c>
      <c r="D2" s="216"/>
      <c r="E2" s="216"/>
      <c r="F2" s="216"/>
      <c r="G2" s="216"/>
      <c r="H2" s="216"/>
      <c r="I2" s="216"/>
      <c r="J2" s="216"/>
      <c r="K2" s="216"/>
      <c r="L2" s="216"/>
      <c r="M2" s="216"/>
      <c r="N2" s="216"/>
    </row>
    <row r="3" spans="1:14" ht="20.100000000000001" customHeight="1">
      <c r="A3" s="216" t="s">
        <v>150</v>
      </c>
      <c r="B3" s="216"/>
      <c r="C3" s="216" t="s">
        <v>44</v>
      </c>
      <c r="D3" s="216"/>
      <c r="E3" s="216"/>
      <c r="F3" s="216"/>
      <c r="G3" s="216"/>
      <c r="H3" s="216" t="s">
        <v>182</v>
      </c>
      <c r="I3" s="216"/>
      <c r="J3" s="216" t="s">
        <v>44</v>
      </c>
      <c r="K3" s="216"/>
      <c r="L3" s="216"/>
      <c r="M3" s="216"/>
      <c r="N3" s="216"/>
    </row>
    <row r="4" spans="1:14" ht="20.100000000000001" customHeight="1">
      <c r="A4" s="216" t="s">
        <v>151</v>
      </c>
      <c r="B4" s="216"/>
      <c r="C4" s="216"/>
      <c r="D4" s="216"/>
      <c r="E4" s="216" t="s">
        <v>46</v>
      </c>
      <c r="F4" s="216" t="s">
        <v>184</v>
      </c>
      <c r="G4" s="216"/>
      <c r="H4" s="216" t="s">
        <v>185</v>
      </c>
      <c r="I4" s="216"/>
      <c r="J4" s="216" t="s">
        <v>50</v>
      </c>
      <c r="K4" s="216"/>
      <c r="L4" s="216" t="s">
        <v>186</v>
      </c>
      <c r="M4" s="216"/>
      <c r="N4" s="216" t="s">
        <v>51</v>
      </c>
    </row>
    <row r="5" spans="1:14" ht="20.100000000000001" customHeight="1">
      <c r="A5" s="216"/>
      <c r="B5" s="216"/>
      <c r="C5" s="216"/>
      <c r="D5" s="216"/>
      <c r="E5" s="216"/>
      <c r="F5" s="216"/>
      <c r="G5" s="216"/>
      <c r="H5" s="216"/>
      <c r="I5" s="216"/>
      <c r="J5" s="216"/>
      <c r="K5" s="216"/>
      <c r="L5" s="216"/>
      <c r="M5" s="216"/>
      <c r="N5" s="216"/>
    </row>
    <row r="6" spans="1:14" ht="20.100000000000001" customHeight="1">
      <c r="A6" s="216"/>
      <c r="B6" s="216"/>
      <c r="C6" s="264" t="s">
        <v>187</v>
      </c>
      <c r="D6" s="264"/>
      <c r="E6" s="13">
        <v>240</v>
      </c>
      <c r="F6" s="216">
        <v>240</v>
      </c>
      <c r="G6" s="216"/>
      <c r="H6" s="216">
        <v>240</v>
      </c>
      <c r="I6" s="216"/>
      <c r="J6" s="216">
        <v>10</v>
      </c>
      <c r="K6" s="216"/>
      <c r="L6" s="277">
        <v>1</v>
      </c>
      <c r="M6" s="216"/>
      <c r="N6" s="13">
        <v>10</v>
      </c>
    </row>
    <row r="7" spans="1:14" ht="20.100000000000001" customHeight="1">
      <c r="A7" s="216"/>
      <c r="B7" s="216"/>
      <c r="C7" s="216" t="s">
        <v>188</v>
      </c>
      <c r="D7" s="216"/>
      <c r="E7" s="13">
        <v>240</v>
      </c>
      <c r="F7" s="216">
        <v>240</v>
      </c>
      <c r="G7" s="216"/>
      <c r="H7" s="216">
        <v>240</v>
      </c>
      <c r="I7" s="216"/>
      <c r="J7" s="216" t="s">
        <v>54</v>
      </c>
      <c r="K7" s="216"/>
      <c r="L7" s="216"/>
      <c r="M7" s="216"/>
      <c r="N7" s="13" t="s">
        <v>54</v>
      </c>
    </row>
    <row r="8" spans="1:14" ht="20.100000000000001" customHeight="1">
      <c r="A8" s="216"/>
      <c r="B8" s="216"/>
      <c r="C8" s="216" t="s">
        <v>189</v>
      </c>
      <c r="D8" s="216"/>
      <c r="E8" s="13">
        <v>0</v>
      </c>
      <c r="F8" s="216">
        <v>0</v>
      </c>
      <c r="G8" s="216"/>
      <c r="H8" s="216">
        <v>0</v>
      </c>
      <c r="I8" s="216"/>
      <c r="J8" s="216" t="s">
        <v>54</v>
      </c>
      <c r="K8" s="216"/>
      <c r="L8" s="216"/>
      <c r="M8" s="216"/>
      <c r="N8" s="13" t="s">
        <v>54</v>
      </c>
    </row>
    <row r="9" spans="1:14" ht="20.100000000000001" customHeight="1">
      <c r="A9" s="216"/>
      <c r="B9" s="216"/>
      <c r="C9" s="216" t="s">
        <v>190</v>
      </c>
      <c r="D9" s="216"/>
      <c r="E9" s="13">
        <v>0</v>
      </c>
      <c r="F9" s="216">
        <v>0</v>
      </c>
      <c r="G9" s="216"/>
      <c r="H9" s="216">
        <v>0</v>
      </c>
      <c r="I9" s="216"/>
      <c r="J9" s="216" t="s">
        <v>54</v>
      </c>
      <c r="K9" s="216"/>
      <c r="L9" s="216"/>
      <c r="M9" s="216"/>
      <c r="N9" s="13" t="s">
        <v>54</v>
      </c>
    </row>
    <row r="10" spans="1:14" ht="20.100000000000001" customHeight="1">
      <c r="A10" s="216" t="s">
        <v>191</v>
      </c>
      <c r="B10" s="216" t="s">
        <v>57</v>
      </c>
      <c r="C10" s="216"/>
      <c r="D10" s="216"/>
      <c r="E10" s="216"/>
      <c r="F10" s="216"/>
      <c r="G10" s="216"/>
      <c r="H10" s="216" t="s">
        <v>192</v>
      </c>
      <c r="I10" s="216"/>
      <c r="J10" s="216"/>
      <c r="K10" s="216"/>
      <c r="L10" s="216"/>
      <c r="M10" s="216"/>
      <c r="N10" s="216"/>
    </row>
    <row r="11" spans="1:14" ht="40.5" customHeight="1">
      <c r="A11" s="216"/>
      <c r="B11" s="225" t="s">
        <v>262</v>
      </c>
      <c r="C11" s="225"/>
      <c r="D11" s="225"/>
      <c r="E11" s="225"/>
      <c r="F11" s="225"/>
      <c r="G11" s="225"/>
      <c r="H11" s="216" t="s">
        <v>263</v>
      </c>
      <c r="I11" s="216"/>
      <c r="J11" s="216"/>
      <c r="K11" s="216"/>
      <c r="L11" s="216"/>
      <c r="M11" s="216"/>
      <c r="N11" s="216"/>
    </row>
    <row r="12" spans="1:14" ht="20.100000000000001" customHeight="1">
      <c r="A12" s="266" t="s">
        <v>195</v>
      </c>
      <c r="B12" s="178" t="s">
        <v>60</v>
      </c>
      <c r="C12" s="178" t="s">
        <v>61</v>
      </c>
      <c r="D12" s="256" t="s">
        <v>62</v>
      </c>
      <c r="E12" s="256"/>
      <c r="F12" s="256"/>
      <c r="G12" s="178" t="s">
        <v>63</v>
      </c>
      <c r="H12" s="178" t="s">
        <v>64</v>
      </c>
      <c r="I12" s="256" t="s">
        <v>50</v>
      </c>
      <c r="J12" s="256"/>
      <c r="K12" s="256" t="s">
        <v>51</v>
      </c>
      <c r="L12" s="256"/>
      <c r="M12" s="216" t="s">
        <v>65</v>
      </c>
      <c r="N12" s="216"/>
    </row>
    <row r="13" spans="1:14" ht="20.100000000000001" customHeight="1">
      <c r="A13" s="266"/>
      <c r="B13" s="256" t="s">
        <v>196</v>
      </c>
      <c r="C13" s="256" t="s">
        <v>197</v>
      </c>
      <c r="D13" s="196" t="s">
        <v>264</v>
      </c>
      <c r="E13" s="196"/>
      <c r="F13" s="196"/>
      <c r="G13" s="179">
        <v>1</v>
      </c>
      <c r="H13" s="179">
        <v>1</v>
      </c>
      <c r="I13" s="256">
        <v>6</v>
      </c>
      <c r="J13" s="256"/>
      <c r="K13" s="256">
        <v>6</v>
      </c>
      <c r="L13" s="256"/>
      <c r="M13" s="267"/>
      <c r="N13" s="267"/>
    </row>
    <row r="14" spans="1:14" ht="20.100000000000001" customHeight="1">
      <c r="A14" s="266"/>
      <c r="B14" s="256"/>
      <c r="C14" s="256"/>
      <c r="D14" s="270" t="s">
        <v>265</v>
      </c>
      <c r="E14" s="271"/>
      <c r="F14" s="272"/>
      <c r="G14" s="178">
        <v>100</v>
      </c>
      <c r="H14" s="184">
        <v>97</v>
      </c>
      <c r="I14" s="273">
        <v>7</v>
      </c>
      <c r="J14" s="274"/>
      <c r="K14" s="273">
        <v>6</v>
      </c>
      <c r="L14" s="274"/>
      <c r="M14" s="275" t="s">
        <v>266</v>
      </c>
      <c r="N14" s="276"/>
    </row>
    <row r="15" spans="1:14" ht="20.25" customHeight="1">
      <c r="A15" s="266"/>
      <c r="B15" s="256"/>
      <c r="C15" s="256"/>
      <c r="D15" s="195" t="s">
        <v>267</v>
      </c>
      <c r="E15" s="196"/>
      <c r="F15" s="196"/>
      <c r="G15" s="185" t="s">
        <v>268</v>
      </c>
      <c r="H15" s="184" t="s">
        <v>269</v>
      </c>
      <c r="I15" s="256">
        <v>6</v>
      </c>
      <c r="J15" s="256"/>
      <c r="K15" s="256">
        <v>5</v>
      </c>
      <c r="L15" s="256"/>
      <c r="M15" s="224" t="s">
        <v>270</v>
      </c>
      <c r="N15" s="269"/>
    </row>
    <row r="16" spans="1:14" ht="34.5" customHeight="1">
      <c r="A16" s="266"/>
      <c r="B16" s="256"/>
      <c r="C16" s="256"/>
      <c r="D16" s="195" t="s">
        <v>271</v>
      </c>
      <c r="E16" s="196"/>
      <c r="F16" s="196"/>
      <c r="G16" s="185" t="s">
        <v>272</v>
      </c>
      <c r="H16" s="184" t="s">
        <v>269</v>
      </c>
      <c r="I16" s="256">
        <v>6</v>
      </c>
      <c r="J16" s="256"/>
      <c r="K16" s="256">
        <v>5</v>
      </c>
      <c r="L16" s="256"/>
      <c r="M16" s="224" t="s">
        <v>273</v>
      </c>
      <c r="N16" s="269"/>
    </row>
    <row r="17" spans="1:14" ht="20.100000000000001" customHeight="1">
      <c r="A17" s="266"/>
      <c r="B17" s="256"/>
      <c r="C17" s="256" t="s">
        <v>201</v>
      </c>
      <c r="D17" s="196" t="s">
        <v>274</v>
      </c>
      <c r="E17" s="196"/>
      <c r="F17" s="196"/>
      <c r="G17" s="178" t="s">
        <v>275</v>
      </c>
      <c r="H17" s="178" t="s">
        <v>275</v>
      </c>
      <c r="I17" s="256">
        <v>6</v>
      </c>
      <c r="J17" s="256"/>
      <c r="K17" s="256">
        <v>6</v>
      </c>
      <c r="L17" s="256"/>
      <c r="M17" s="267"/>
      <c r="N17" s="267"/>
    </row>
    <row r="18" spans="1:14" ht="20.100000000000001" customHeight="1">
      <c r="A18" s="266"/>
      <c r="B18" s="256"/>
      <c r="C18" s="256"/>
      <c r="D18" s="196" t="s">
        <v>276</v>
      </c>
      <c r="E18" s="196"/>
      <c r="F18" s="196"/>
      <c r="G18" s="181">
        <v>1</v>
      </c>
      <c r="H18" s="179">
        <v>1</v>
      </c>
      <c r="I18" s="256">
        <v>6</v>
      </c>
      <c r="J18" s="256"/>
      <c r="K18" s="256">
        <v>6</v>
      </c>
      <c r="L18" s="256"/>
      <c r="M18" s="269"/>
      <c r="N18" s="269"/>
    </row>
    <row r="19" spans="1:14" ht="20.100000000000001" customHeight="1">
      <c r="A19" s="266"/>
      <c r="B19" s="256"/>
      <c r="C19" s="256" t="s">
        <v>208</v>
      </c>
      <c r="D19" s="196" t="s">
        <v>277</v>
      </c>
      <c r="E19" s="196"/>
      <c r="F19" s="196"/>
      <c r="G19" s="178" t="s">
        <v>278</v>
      </c>
      <c r="H19" s="178" t="s">
        <v>278</v>
      </c>
      <c r="I19" s="256">
        <v>6</v>
      </c>
      <c r="J19" s="256"/>
      <c r="K19" s="256">
        <v>6</v>
      </c>
      <c r="L19" s="256"/>
      <c r="M19" s="267"/>
      <c r="N19" s="267"/>
    </row>
    <row r="20" spans="1:14" ht="20.100000000000001" customHeight="1">
      <c r="A20" s="266"/>
      <c r="B20" s="256"/>
      <c r="C20" s="256"/>
      <c r="D20" s="196" t="s">
        <v>279</v>
      </c>
      <c r="E20" s="196"/>
      <c r="F20" s="196"/>
      <c r="G20" s="178" t="s">
        <v>214</v>
      </c>
      <c r="H20" s="178" t="s">
        <v>106</v>
      </c>
      <c r="I20" s="256">
        <v>7</v>
      </c>
      <c r="J20" s="256"/>
      <c r="K20" s="256">
        <v>7</v>
      </c>
      <c r="L20" s="256"/>
      <c r="M20" s="269"/>
      <c r="N20" s="269"/>
    </row>
    <row r="21" spans="1:14" ht="20.100000000000001" customHeight="1">
      <c r="A21" s="266"/>
      <c r="B21" s="256" t="s">
        <v>215</v>
      </c>
      <c r="C21" s="178" t="s">
        <v>280</v>
      </c>
      <c r="D21" s="196" t="s">
        <v>281</v>
      </c>
      <c r="E21" s="196"/>
      <c r="F21" s="196"/>
      <c r="G21" s="178" t="s">
        <v>282</v>
      </c>
      <c r="H21" s="178" t="s">
        <v>282</v>
      </c>
      <c r="I21" s="256">
        <v>8</v>
      </c>
      <c r="J21" s="256"/>
      <c r="K21" s="256">
        <v>8</v>
      </c>
      <c r="L21" s="256"/>
      <c r="M21" s="267"/>
      <c r="N21" s="267"/>
    </row>
    <row r="22" spans="1:14" ht="36.75" customHeight="1">
      <c r="A22" s="266"/>
      <c r="B22" s="256"/>
      <c r="C22" s="256" t="s">
        <v>216</v>
      </c>
      <c r="D22" s="196" t="s">
        <v>283</v>
      </c>
      <c r="E22" s="196"/>
      <c r="F22" s="196"/>
      <c r="G22" s="178" t="s">
        <v>284</v>
      </c>
      <c r="H22" s="178" t="s">
        <v>284</v>
      </c>
      <c r="I22" s="256">
        <v>8</v>
      </c>
      <c r="J22" s="256"/>
      <c r="K22" s="256">
        <v>8</v>
      </c>
      <c r="L22" s="256"/>
      <c r="M22" s="267"/>
      <c r="N22" s="267"/>
    </row>
    <row r="23" spans="1:14" ht="20.100000000000001" customHeight="1">
      <c r="A23" s="266"/>
      <c r="B23" s="256"/>
      <c r="C23" s="256"/>
      <c r="D23" s="196" t="s">
        <v>285</v>
      </c>
      <c r="E23" s="196"/>
      <c r="F23" s="196"/>
      <c r="G23" s="178" t="s">
        <v>286</v>
      </c>
      <c r="H23" s="184" t="s">
        <v>287</v>
      </c>
      <c r="I23" s="256">
        <v>7</v>
      </c>
      <c r="J23" s="256"/>
      <c r="K23" s="256">
        <v>7</v>
      </c>
      <c r="L23" s="256"/>
      <c r="M23" s="269"/>
      <c r="N23" s="269"/>
    </row>
    <row r="24" spans="1:14" ht="20.100000000000001" customHeight="1">
      <c r="A24" s="266"/>
      <c r="B24" s="256"/>
      <c r="C24" s="178" t="s">
        <v>223</v>
      </c>
      <c r="D24" s="196" t="s">
        <v>288</v>
      </c>
      <c r="E24" s="196"/>
      <c r="F24" s="196"/>
      <c r="G24" s="178" t="s">
        <v>225</v>
      </c>
      <c r="H24" s="178" t="s">
        <v>225</v>
      </c>
      <c r="I24" s="256">
        <v>7</v>
      </c>
      <c r="J24" s="256"/>
      <c r="K24" s="256">
        <v>7</v>
      </c>
      <c r="L24" s="256"/>
      <c r="M24" s="267"/>
      <c r="N24" s="267"/>
    </row>
    <row r="25" spans="1:14" ht="36.75" customHeight="1">
      <c r="A25" s="266"/>
      <c r="B25" s="178" t="s">
        <v>226</v>
      </c>
      <c r="C25" s="178" t="s">
        <v>289</v>
      </c>
      <c r="D25" s="196" t="s">
        <v>228</v>
      </c>
      <c r="E25" s="196"/>
      <c r="F25" s="196"/>
      <c r="G25" s="184" t="s">
        <v>70</v>
      </c>
      <c r="H25" s="179">
        <v>0.95</v>
      </c>
      <c r="I25" s="256">
        <v>10</v>
      </c>
      <c r="J25" s="256"/>
      <c r="K25" s="256">
        <v>8</v>
      </c>
      <c r="L25" s="256"/>
      <c r="M25" s="224" t="s">
        <v>290</v>
      </c>
      <c r="N25" s="267"/>
    </row>
    <row r="26" spans="1:14" ht="20.100000000000001" customHeight="1">
      <c r="A26" s="256" t="s">
        <v>229</v>
      </c>
      <c r="B26" s="256"/>
      <c r="C26" s="256"/>
      <c r="D26" s="256"/>
      <c r="E26" s="256"/>
      <c r="F26" s="256"/>
      <c r="G26" s="256"/>
      <c r="H26" s="256"/>
      <c r="I26" s="256">
        <f>SUM(I13:J25)+J6</f>
        <v>100</v>
      </c>
      <c r="J26" s="256"/>
      <c r="K26" s="256">
        <f>SUM(K13:K25)+N6</f>
        <v>95</v>
      </c>
      <c r="L26" s="256"/>
      <c r="M26" s="268"/>
      <c r="N26" s="268"/>
    </row>
    <row r="27" spans="1:14" ht="20.100000000000001" customHeight="1">
      <c r="A27" s="62" t="s">
        <v>230</v>
      </c>
      <c r="B27" s="259" t="s">
        <v>203</v>
      </c>
      <c r="C27" s="259"/>
      <c r="D27" s="259"/>
      <c r="E27" s="259"/>
      <c r="F27" s="259"/>
      <c r="G27" s="259"/>
      <c r="H27" s="259"/>
      <c r="I27" s="259"/>
      <c r="J27" s="259"/>
      <c r="K27" s="259"/>
      <c r="L27" s="259"/>
      <c r="M27" s="259"/>
      <c r="N27" s="259"/>
    </row>
    <row r="28" spans="1:14" ht="18" customHeight="1">
      <c r="A28" s="215" t="s">
        <v>231</v>
      </c>
      <c r="B28" s="215"/>
      <c r="C28" s="215"/>
      <c r="D28" s="215"/>
      <c r="E28" s="215"/>
      <c r="F28" s="215"/>
      <c r="G28" s="215"/>
      <c r="H28" s="215"/>
      <c r="I28" s="215"/>
      <c r="J28" s="215"/>
      <c r="K28" s="215"/>
      <c r="L28" s="215"/>
      <c r="M28" s="215"/>
      <c r="N28" s="215"/>
    </row>
    <row r="29" spans="1:14" ht="35.25" customHeight="1">
      <c r="A29" s="215" t="s">
        <v>232</v>
      </c>
      <c r="B29" s="215"/>
      <c r="C29" s="215"/>
      <c r="D29" s="215"/>
      <c r="E29" s="215"/>
      <c r="F29" s="215"/>
      <c r="G29" s="215"/>
      <c r="H29" s="215"/>
      <c r="I29" s="215"/>
      <c r="J29" s="215"/>
      <c r="K29" s="215"/>
      <c r="L29" s="215"/>
      <c r="M29" s="215"/>
      <c r="N29" s="215"/>
    </row>
    <row r="30" spans="1:14" ht="30" customHeight="1">
      <c r="A30" s="215" t="s">
        <v>233</v>
      </c>
      <c r="B30" s="215"/>
      <c r="C30" s="215"/>
      <c r="D30" s="215"/>
      <c r="E30" s="215"/>
      <c r="F30" s="215"/>
      <c r="G30" s="215"/>
      <c r="H30" s="215"/>
      <c r="I30" s="215"/>
      <c r="J30" s="215"/>
      <c r="K30" s="215"/>
      <c r="L30" s="215"/>
      <c r="M30" s="215"/>
      <c r="N30" s="215"/>
    </row>
  </sheetData>
  <sheetProtection formatCells="0" insertHyperlinks="0" autoFilter="0"/>
  <mergeCells count="111">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B27:N27"/>
    <mergeCell ref="A28:N28"/>
    <mergeCell ref="A29:N29"/>
    <mergeCell ref="A30:N30"/>
    <mergeCell ref="A10:A11"/>
    <mergeCell ref="A12:A25"/>
    <mergeCell ref="B13:B20"/>
    <mergeCell ref="B21:B24"/>
    <mergeCell ref="C13:C16"/>
    <mergeCell ref="C17:C18"/>
    <mergeCell ref="C19:C20"/>
    <mergeCell ref="C22:C23"/>
    <mergeCell ref="D24:F24"/>
    <mergeCell ref="I24:J24"/>
    <mergeCell ref="K24:L24"/>
    <mergeCell ref="M24:N24"/>
    <mergeCell ref="D25:F25"/>
    <mergeCell ref="I25:J25"/>
    <mergeCell ref="K25:L25"/>
    <mergeCell ref="M25:N25"/>
    <mergeCell ref="A26:H26"/>
    <mergeCell ref="I26:J26"/>
    <mergeCell ref="K26:L26"/>
    <mergeCell ref="M26:N26"/>
  </mergeCells>
  <phoneticPr fontId="55" type="noConversion"/>
  <printOptions horizontalCentered="1"/>
  <pageMargins left="0.70866141732283505" right="0.70866141732283505" top="0.74803149606299202" bottom="0.74803149606299202" header="0.31496062992126" footer="0.31496062992126"/>
  <pageSetup paperSize="9"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opLeftCell="A13" workbookViewId="0">
      <selection activeCell="B19" sqref="A19:XFD19"/>
    </sheetView>
  </sheetViews>
  <sheetFormatPr defaultColWidth="9" defaultRowHeight="13.5"/>
  <cols>
    <col min="1" max="1" width="5.25" style="94" customWidth="1"/>
    <col min="2" max="2" width="11.375" style="94" customWidth="1"/>
    <col min="3" max="3" width="20.75" style="94" customWidth="1"/>
    <col min="4" max="4" width="2.625" style="94" customWidth="1"/>
    <col min="5" max="5" width="12.375" style="94" customWidth="1"/>
    <col min="6" max="6" width="23.75" style="94" customWidth="1"/>
    <col min="7" max="7" width="16.125" style="94" customWidth="1"/>
    <col min="8" max="8" width="11.5" style="94" customWidth="1"/>
    <col min="9" max="10" width="3.75" style="94" customWidth="1"/>
    <col min="11" max="11" width="7.375" style="94" customWidth="1"/>
    <col min="12" max="12" width="1" style="94" hidden="1" customWidth="1"/>
    <col min="13" max="13" width="9.25" style="94" customWidth="1"/>
    <col min="14" max="14" width="15.75" style="94" customWidth="1"/>
    <col min="15" max="16384" width="9" style="94"/>
  </cols>
  <sheetData>
    <row r="1" spans="1:14" ht="41.25" customHeight="1">
      <c r="A1" s="252" t="s">
        <v>181</v>
      </c>
      <c r="B1" s="252"/>
      <c r="C1" s="252"/>
      <c r="D1" s="252"/>
      <c r="E1" s="252"/>
      <c r="F1" s="252"/>
      <c r="G1" s="252"/>
      <c r="H1" s="252"/>
      <c r="I1" s="252"/>
      <c r="J1" s="252"/>
      <c r="K1" s="252"/>
      <c r="L1" s="252"/>
      <c r="M1" s="252"/>
      <c r="N1" s="252"/>
    </row>
    <row r="2" spans="1:14" ht="24.95" customHeight="1">
      <c r="A2" s="216" t="s">
        <v>149</v>
      </c>
      <c r="B2" s="216"/>
      <c r="C2" s="216" t="s">
        <v>164</v>
      </c>
      <c r="D2" s="216"/>
      <c r="E2" s="216"/>
      <c r="F2" s="216"/>
      <c r="G2" s="216"/>
      <c r="H2" s="216"/>
      <c r="I2" s="216"/>
      <c r="J2" s="216"/>
      <c r="K2" s="216"/>
      <c r="L2" s="216"/>
      <c r="M2" s="216"/>
      <c r="N2" s="216"/>
    </row>
    <row r="3" spans="1:14" ht="24.95" customHeight="1">
      <c r="A3" s="216" t="s">
        <v>150</v>
      </c>
      <c r="B3" s="216"/>
      <c r="C3" s="216" t="s">
        <v>44</v>
      </c>
      <c r="D3" s="216"/>
      <c r="E3" s="216"/>
      <c r="F3" s="216"/>
      <c r="G3" s="216"/>
      <c r="H3" s="216" t="s">
        <v>182</v>
      </c>
      <c r="I3" s="216"/>
      <c r="J3" s="216" t="s">
        <v>291</v>
      </c>
      <c r="K3" s="216"/>
      <c r="L3" s="216"/>
      <c r="M3" s="216"/>
      <c r="N3" s="216"/>
    </row>
    <row r="4" spans="1:14" ht="24.95" customHeight="1">
      <c r="A4" s="216" t="s">
        <v>151</v>
      </c>
      <c r="B4" s="216"/>
      <c r="C4" s="216"/>
      <c r="D4" s="216"/>
      <c r="E4" s="216" t="s">
        <v>46</v>
      </c>
      <c r="F4" s="216" t="s">
        <v>184</v>
      </c>
      <c r="G4" s="216"/>
      <c r="H4" s="216" t="s">
        <v>185</v>
      </c>
      <c r="I4" s="216"/>
      <c r="J4" s="216" t="s">
        <v>50</v>
      </c>
      <c r="K4" s="216"/>
      <c r="L4" s="216" t="s">
        <v>186</v>
      </c>
      <c r="M4" s="216"/>
      <c r="N4" s="216" t="s">
        <v>51</v>
      </c>
    </row>
    <row r="5" spans="1:14" ht="24.95" customHeight="1">
      <c r="A5" s="216"/>
      <c r="B5" s="216"/>
      <c r="C5" s="216"/>
      <c r="D5" s="216"/>
      <c r="E5" s="216"/>
      <c r="F5" s="216"/>
      <c r="G5" s="216"/>
      <c r="H5" s="216"/>
      <c r="I5" s="216"/>
      <c r="J5" s="216"/>
      <c r="K5" s="216"/>
      <c r="L5" s="216"/>
      <c r="M5" s="216"/>
      <c r="N5" s="216"/>
    </row>
    <row r="6" spans="1:14" ht="24.95" customHeight="1">
      <c r="A6" s="216"/>
      <c r="B6" s="216"/>
      <c r="C6" s="264" t="s">
        <v>187</v>
      </c>
      <c r="D6" s="264"/>
      <c r="E6" s="13">
        <v>15</v>
      </c>
      <c r="F6" s="216">
        <v>15</v>
      </c>
      <c r="G6" s="216"/>
      <c r="H6" s="216">
        <v>15</v>
      </c>
      <c r="I6" s="216"/>
      <c r="J6" s="216">
        <v>10</v>
      </c>
      <c r="K6" s="216"/>
      <c r="L6" s="277">
        <v>1</v>
      </c>
      <c r="M6" s="216"/>
      <c r="N6" s="13">
        <v>10</v>
      </c>
    </row>
    <row r="7" spans="1:14" ht="24.95" customHeight="1">
      <c r="A7" s="216"/>
      <c r="B7" s="216"/>
      <c r="C7" s="216" t="s">
        <v>188</v>
      </c>
      <c r="D7" s="216"/>
      <c r="E7" s="13">
        <v>15</v>
      </c>
      <c r="F7" s="216">
        <v>15</v>
      </c>
      <c r="G7" s="216"/>
      <c r="H7" s="216">
        <v>15</v>
      </c>
      <c r="I7" s="216"/>
      <c r="J7" s="216" t="s">
        <v>54</v>
      </c>
      <c r="K7" s="216"/>
      <c r="L7" s="216"/>
      <c r="M7" s="216"/>
      <c r="N7" s="13" t="s">
        <v>54</v>
      </c>
    </row>
    <row r="8" spans="1:14" ht="24.95" customHeight="1">
      <c r="A8" s="216"/>
      <c r="B8" s="216"/>
      <c r="C8" s="216" t="s">
        <v>189</v>
      </c>
      <c r="D8" s="216"/>
      <c r="E8" s="13">
        <v>0</v>
      </c>
      <c r="F8" s="216">
        <v>0</v>
      </c>
      <c r="G8" s="216"/>
      <c r="H8" s="216">
        <v>0</v>
      </c>
      <c r="I8" s="216"/>
      <c r="J8" s="216" t="s">
        <v>54</v>
      </c>
      <c r="K8" s="216"/>
      <c r="L8" s="216"/>
      <c r="M8" s="216"/>
      <c r="N8" s="13" t="s">
        <v>54</v>
      </c>
    </row>
    <row r="9" spans="1:14" ht="24.95" customHeight="1">
      <c r="A9" s="216"/>
      <c r="B9" s="216"/>
      <c r="C9" s="216" t="s">
        <v>190</v>
      </c>
      <c r="D9" s="216"/>
      <c r="E9" s="13">
        <v>0</v>
      </c>
      <c r="F9" s="216">
        <v>0</v>
      </c>
      <c r="G9" s="216"/>
      <c r="H9" s="216">
        <v>0</v>
      </c>
      <c r="I9" s="216"/>
      <c r="J9" s="216" t="s">
        <v>54</v>
      </c>
      <c r="K9" s="216"/>
      <c r="L9" s="216"/>
      <c r="M9" s="216"/>
      <c r="N9" s="13" t="s">
        <v>54</v>
      </c>
    </row>
    <row r="10" spans="1:14" ht="24.95" customHeight="1">
      <c r="A10" s="216" t="s">
        <v>191</v>
      </c>
      <c r="B10" s="216" t="s">
        <v>57</v>
      </c>
      <c r="C10" s="216"/>
      <c r="D10" s="216"/>
      <c r="E10" s="216"/>
      <c r="F10" s="216"/>
      <c r="G10" s="216"/>
      <c r="H10" s="216" t="s">
        <v>192</v>
      </c>
      <c r="I10" s="216"/>
      <c r="J10" s="216"/>
      <c r="K10" s="216"/>
      <c r="L10" s="216"/>
      <c r="M10" s="216"/>
      <c r="N10" s="216"/>
    </row>
    <row r="11" spans="1:14" ht="45" customHeight="1">
      <c r="A11" s="216"/>
      <c r="B11" s="246" t="s">
        <v>292</v>
      </c>
      <c r="C11" s="247"/>
      <c r="D11" s="247"/>
      <c r="E11" s="247"/>
      <c r="F11" s="247"/>
      <c r="G11" s="248"/>
      <c r="H11" s="246" t="s">
        <v>293</v>
      </c>
      <c r="I11" s="247"/>
      <c r="J11" s="247"/>
      <c r="K11" s="247"/>
      <c r="L11" s="247"/>
      <c r="M11" s="247"/>
      <c r="N11" s="248"/>
    </row>
    <row r="12" spans="1:14" ht="24.95" customHeight="1">
      <c r="A12" s="257" t="s">
        <v>195</v>
      </c>
      <c r="B12" s="13" t="s">
        <v>60</v>
      </c>
      <c r="C12" s="13" t="s">
        <v>61</v>
      </c>
      <c r="D12" s="216" t="s">
        <v>62</v>
      </c>
      <c r="E12" s="216"/>
      <c r="F12" s="216"/>
      <c r="G12" s="13" t="s">
        <v>63</v>
      </c>
      <c r="H12" s="13" t="s">
        <v>64</v>
      </c>
      <c r="I12" s="216" t="s">
        <v>50</v>
      </c>
      <c r="J12" s="216"/>
      <c r="K12" s="216" t="s">
        <v>51</v>
      </c>
      <c r="L12" s="216"/>
      <c r="M12" s="216" t="s">
        <v>65</v>
      </c>
      <c r="N12" s="216"/>
    </row>
    <row r="13" spans="1:14" ht="24.95" customHeight="1">
      <c r="A13" s="257"/>
      <c r="B13" s="216" t="s">
        <v>196</v>
      </c>
      <c r="C13" s="13" t="s">
        <v>197</v>
      </c>
      <c r="D13" s="223" t="s">
        <v>294</v>
      </c>
      <c r="E13" s="223"/>
      <c r="F13" s="223"/>
      <c r="G13" s="13" t="s">
        <v>295</v>
      </c>
      <c r="H13" s="13" t="s">
        <v>295</v>
      </c>
      <c r="I13" s="216">
        <v>20</v>
      </c>
      <c r="J13" s="216"/>
      <c r="K13" s="216">
        <v>20</v>
      </c>
      <c r="L13" s="216"/>
      <c r="M13" s="216"/>
      <c r="N13" s="216"/>
    </row>
    <row r="14" spans="1:14" ht="24.95" customHeight="1">
      <c r="A14" s="257"/>
      <c r="B14" s="216"/>
      <c r="C14" s="13" t="s">
        <v>201</v>
      </c>
      <c r="D14" s="223" t="s">
        <v>296</v>
      </c>
      <c r="E14" s="223"/>
      <c r="F14" s="223"/>
      <c r="G14" s="87" t="s">
        <v>297</v>
      </c>
      <c r="H14" s="87" t="s">
        <v>298</v>
      </c>
      <c r="I14" s="216">
        <v>20</v>
      </c>
      <c r="J14" s="216"/>
      <c r="K14" s="216">
        <v>20</v>
      </c>
      <c r="L14" s="216"/>
      <c r="M14" s="216"/>
      <c r="N14" s="216"/>
    </row>
    <row r="15" spans="1:14" ht="32.25" customHeight="1">
      <c r="A15" s="257"/>
      <c r="B15" s="216"/>
      <c r="C15" s="13" t="s">
        <v>208</v>
      </c>
      <c r="D15" s="223" t="s">
        <v>299</v>
      </c>
      <c r="E15" s="223"/>
      <c r="F15" s="223"/>
      <c r="G15" s="71" t="s">
        <v>300</v>
      </c>
      <c r="H15" s="71" t="s">
        <v>106</v>
      </c>
      <c r="I15" s="216">
        <v>10</v>
      </c>
      <c r="J15" s="216"/>
      <c r="K15" s="216">
        <v>10</v>
      </c>
      <c r="L15" s="216"/>
      <c r="M15" s="216"/>
      <c r="N15" s="216"/>
    </row>
    <row r="16" spans="1:14" ht="24.95" customHeight="1">
      <c r="A16" s="257"/>
      <c r="B16" s="220" t="s">
        <v>215</v>
      </c>
      <c r="C16" s="13" t="s">
        <v>216</v>
      </c>
      <c r="D16" s="223" t="s">
        <v>301</v>
      </c>
      <c r="E16" s="223"/>
      <c r="F16" s="223"/>
      <c r="G16" s="13" t="s">
        <v>302</v>
      </c>
      <c r="H16" s="13" t="s">
        <v>302</v>
      </c>
      <c r="I16" s="216">
        <v>10</v>
      </c>
      <c r="J16" s="216"/>
      <c r="K16" s="216">
        <v>10</v>
      </c>
      <c r="L16" s="216"/>
      <c r="M16" s="216"/>
      <c r="N16" s="216"/>
    </row>
    <row r="17" spans="1:14" ht="24.95" customHeight="1">
      <c r="A17" s="257"/>
      <c r="B17" s="221"/>
      <c r="C17" s="220" t="s">
        <v>255</v>
      </c>
      <c r="D17" s="237" t="s">
        <v>257</v>
      </c>
      <c r="E17" s="238"/>
      <c r="F17" s="239"/>
      <c r="G17" s="13" t="s">
        <v>74</v>
      </c>
      <c r="H17" s="13" t="s">
        <v>74</v>
      </c>
      <c r="I17" s="235">
        <v>10</v>
      </c>
      <c r="J17" s="236"/>
      <c r="K17" s="17">
        <v>10</v>
      </c>
      <c r="L17" s="18">
        <f>SUM(K17)</f>
        <v>10</v>
      </c>
      <c r="M17" s="235"/>
      <c r="N17" s="236"/>
    </row>
    <row r="18" spans="1:14" ht="24.95" customHeight="1">
      <c r="A18" s="257"/>
      <c r="B18" s="263"/>
      <c r="C18" s="263"/>
      <c r="D18" s="222" t="s">
        <v>303</v>
      </c>
      <c r="E18" s="223"/>
      <c r="F18" s="223"/>
      <c r="G18" s="13" t="s">
        <v>256</v>
      </c>
      <c r="H18" s="13" t="s">
        <v>256</v>
      </c>
      <c r="I18" s="216">
        <v>10</v>
      </c>
      <c r="J18" s="216"/>
      <c r="K18" s="216">
        <v>10</v>
      </c>
      <c r="L18" s="216"/>
      <c r="M18" s="235"/>
      <c r="N18" s="236"/>
    </row>
    <row r="19" spans="1:14" ht="30.75" customHeight="1">
      <c r="A19" s="257"/>
      <c r="B19" s="13" t="s">
        <v>226</v>
      </c>
      <c r="C19" s="13" t="s">
        <v>289</v>
      </c>
      <c r="D19" s="237" t="s">
        <v>304</v>
      </c>
      <c r="E19" s="238"/>
      <c r="F19" s="239"/>
      <c r="G19" s="13" t="s">
        <v>70</v>
      </c>
      <c r="H19" s="177" t="s">
        <v>728</v>
      </c>
      <c r="I19" s="235">
        <v>10</v>
      </c>
      <c r="J19" s="236"/>
      <c r="K19" s="235">
        <v>8</v>
      </c>
      <c r="L19" s="236"/>
      <c r="M19" s="241" t="s">
        <v>305</v>
      </c>
      <c r="N19" s="248"/>
    </row>
    <row r="20" spans="1:14" ht="24.95" customHeight="1">
      <c r="A20" s="226" t="s">
        <v>229</v>
      </c>
      <c r="B20" s="226"/>
      <c r="C20" s="226"/>
      <c r="D20" s="226"/>
      <c r="E20" s="226"/>
      <c r="F20" s="226"/>
      <c r="G20" s="226"/>
      <c r="H20" s="226"/>
      <c r="I20" s="226">
        <f>SUM(I13:I19)+J6</f>
        <v>100</v>
      </c>
      <c r="J20" s="226"/>
      <c r="K20" s="226">
        <f>SUM(K13:K19)+N6</f>
        <v>98</v>
      </c>
      <c r="L20" s="226"/>
      <c r="M20" s="279"/>
      <c r="N20" s="279"/>
    </row>
    <row r="21" spans="1:14" ht="24.95" customHeight="1">
      <c r="A21" s="62" t="s">
        <v>230</v>
      </c>
      <c r="B21" s="229" t="s">
        <v>203</v>
      </c>
      <c r="C21" s="230"/>
      <c r="D21" s="230"/>
      <c r="E21" s="230"/>
      <c r="F21" s="230"/>
      <c r="G21" s="230"/>
      <c r="H21" s="230"/>
      <c r="I21" s="230"/>
      <c r="J21" s="230"/>
      <c r="K21" s="230"/>
      <c r="L21" s="230"/>
      <c r="M21" s="230"/>
      <c r="N21" s="231"/>
    </row>
    <row r="22" spans="1:14">
      <c r="A22" s="215" t="s">
        <v>231</v>
      </c>
      <c r="B22" s="215"/>
      <c r="C22" s="215"/>
      <c r="D22" s="215"/>
      <c r="E22" s="215"/>
      <c r="F22" s="215"/>
      <c r="G22" s="215"/>
      <c r="H22" s="215"/>
      <c r="I22" s="215"/>
      <c r="J22" s="215"/>
      <c r="K22" s="215"/>
      <c r="L22" s="215"/>
      <c r="M22" s="215"/>
      <c r="N22" s="215"/>
    </row>
    <row r="23" spans="1:14" ht="45" customHeight="1">
      <c r="A23" s="278" t="s">
        <v>232</v>
      </c>
      <c r="B23" s="278"/>
      <c r="C23" s="278"/>
      <c r="D23" s="278"/>
      <c r="E23" s="278"/>
      <c r="F23" s="278"/>
      <c r="G23" s="278"/>
      <c r="H23" s="278"/>
      <c r="I23" s="278"/>
      <c r="J23" s="278"/>
      <c r="K23" s="278"/>
      <c r="L23" s="278"/>
      <c r="M23" s="278"/>
      <c r="N23" s="278"/>
    </row>
    <row r="24" spans="1:14" ht="31.5" customHeight="1">
      <c r="A24" s="215" t="s">
        <v>233</v>
      </c>
      <c r="B24" s="215"/>
      <c r="C24" s="215"/>
      <c r="D24" s="215"/>
      <c r="E24" s="215"/>
      <c r="F24" s="215"/>
      <c r="G24" s="215"/>
      <c r="H24" s="215"/>
      <c r="I24" s="215"/>
      <c r="J24" s="215"/>
      <c r="K24" s="215"/>
      <c r="L24" s="215"/>
      <c r="M24" s="215"/>
      <c r="N24" s="215"/>
    </row>
    <row r="25" spans="1:14" ht="15.95" customHeight="1"/>
  </sheetData>
  <sheetProtection formatCells="0" insertHyperlinks="0" autoFilter="0"/>
  <mergeCells count="83">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M20:N20"/>
    <mergeCell ref="D17:F17"/>
    <mergeCell ref="I17:J17"/>
    <mergeCell ref="M17:N17"/>
    <mergeCell ref="D18:F18"/>
    <mergeCell ref="I18:J18"/>
    <mergeCell ref="K18:L18"/>
    <mergeCell ref="M18:N18"/>
    <mergeCell ref="B21:N21"/>
    <mergeCell ref="A22:N22"/>
    <mergeCell ref="A23:N23"/>
    <mergeCell ref="A24:N24"/>
    <mergeCell ref="A10:A11"/>
    <mergeCell ref="A12:A19"/>
    <mergeCell ref="B13:B15"/>
    <mergeCell ref="B16:B18"/>
    <mergeCell ref="C17:C18"/>
    <mergeCell ref="D19:F19"/>
    <mergeCell ref="I19:J19"/>
    <mergeCell ref="K19:L19"/>
    <mergeCell ref="M19:N19"/>
    <mergeCell ref="A20:H20"/>
    <mergeCell ref="I20:J20"/>
    <mergeCell ref="K20:L20"/>
    <mergeCell ref="A4:B9"/>
    <mergeCell ref="C4:D5"/>
    <mergeCell ref="E4:E5"/>
    <mergeCell ref="N4:N5"/>
    <mergeCell ref="F4:G5"/>
    <mergeCell ref="H4:I5"/>
    <mergeCell ref="J4:K5"/>
    <mergeCell ref="L4:M5"/>
    <mergeCell ref="C9:D9"/>
    <mergeCell ref="F9:G9"/>
    <mergeCell ref="H9:I9"/>
    <mergeCell ref="J9:K9"/>
    <mergeCell ref="L9:M9"/>
    <mergeCell ref="C8:D8"/>
    <mergeCell ref="F8:G8"/>
    <mergeCell ref="H8:I8"/>
  </mergeCells>
  <phoneticPr fontId="55" type="noConversion"/>
  <printOptions horizontalCentered="1"/>
  <pageMargins left="0.70866141732283505" right="0.70866141732283505" top="0.74803149606299202" bottom="0.74803149606299202" header="0.31496062992126" footer="0.31496062992126"/>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opLeftCell="A12" workbookViewId="0">
      <selection activeCell="M13" sqref="M13:N31"/>
    </sheetView>
  </sheetViews>
  <sheetFormatPr defaultColWidth="9" defaultRowHeight="13.5"/>
  <cols>
    <col min="1" max="1" width="9.5" style="8" customWidth="1"/>
    <col min="2" max="2" width="12" style="8" customWidth="1"/>
    <col min="3" max="3" width="14.5" style="8" customWidth="1"/>
    <col min="4" max="4" width="12.125" style="8" customWidth="1"/>
    <col min="5" max="5" width="15.625" style="8" customWidth="1"/>
    <col min="6" max="6" width="14.375" style="8" customWidth="1"/>
    <col min="7" max="7" width="15.5" style="8" customWidth="1"/>
    <col min="8" max="8" width="12.5" style="8" customWidth="1"/>
    <col min="9" max="12" width="4" style="8" customWidth="1"/>
    <col min="13" max="13" width="8.375" style="8" customWidth="1"/>
    <col min="14" max="14" width="16.5" style="8" customWidth="1"/>
    <col min="15" max="15" width="9" style="8"/>
    <col min="16" max="16" width="23.25" style="8" customWidth="1"/>
    <col min="17" max="16384" width="9" style="8"/>
  </cols>
  <sheetData>
    <row r="1" spans="1:14" ht="33.75" customHeight="1">
      <c r="A1" s="252" t="s">
        <v>306</v>
      </c>
      <c r="B1" s="252"/>
      <c r="C1" s="252"/>
      <c r="D1" s="252"/>
      <c r="E1" s="252"/>
      <c r="F1" s="252"/>
      <c r="G1" s="252"/>
      <c r="H1" s="252"/>
      <c r="I1" s="252"/>
      <c r="J1" s="252"/>
      <c r="K1" s="252"/>
      <c r="L1" s="252"/>
      <c r="M1" s="252"/>
      <c r="N1" s="252"/>
    </row>
    <row r="2" spans="1:14" ht="18" customHeight="1">
      <c r="A2" s="216" t="s">
        <v>149</v>
      </c>
      <c r="B2" s="216"/>
      <c r="C2" s="216" t="s">
        <v>165</v>
      </c>
      <c r="D2" s="216"/>
      <c r="E2" s="216"/>
      <c r="F2" s="216"/>
      <c r="G2" s="216"/>
      <c r="H2" s="216"/>
      <c r="I2" s="216"/>
      <c r="J2" s="216"/>
      <c r="K2" s="216"/>
      <c r="L2" s="216"/>
      <c r="M2" s="216"/>
      <c r="N2" s="216"/>
    </row>
    <row r="3" spans="1:14" ht="18" customHeight="1">
      <c r="A3" s="216" t="s">
        <v>150</v>
      </c>
      <c r="B3" s="216"/>
      <c r="C3" s="216" t="s">
        <v>44</v>
      </c>
      <c r="D3" s="216"/>
      <c r="E3" s="216"/>
      <c r="F3" s="216"/>
      <c r="G3" s="216"/>
      <c r="H3" s="216" t="s">
        <v>182</v>
      </c>
      <c r="I3" s="216"/>
      <c r="J3" s="216" t="s">
        <v>307</v>
      </c>
      <c r="K3" s="216"/>
      <c r="L3" s="216"/>
      <c r="M3" s="216"/>
      <c r="N3" s="216"/>
    </row>
    <row r="4" spans="1:14" ht="18" customHeight="1">
      <c r="A4" s="216" t="s">
        <v>151</v>
      </c>
      <c r="B4" s="216"/>
      <c r="C4" s="216"/>
      <c r="D4" s="216"/>
      <c r="E4" s="216" t="s">
        <v>46</v>
      </c>
      <c r="F4" s="216" t="s">
        <v>184</v>
      </c>
      <c r="G4" s="216"/>
      <c r="H4" s="216" t="s">
        <v>185</v>
      </c>
      <c r="I4" s="216"/>
      <c r="J4" s="216" t="s">
        <v>50</v>
      </c>
      <c r="K4" s="216"/>
      <c r="L4" s="216" t="s">
        <v>186</v>
      </c>
      <c r="M4" s="216"/>
      <c r="N4" s="216" t="s">
        <v>51</v>
      </c>
    </row>
    <row r="5" spans="1:14" ht="18" customHeight="1">
      <c r="A5" s="216"/>
      <c r="B5" s="216"/>
      <c r="C5" s="216"/>
      <c r="D5" s="216"/>
      <c r="E5" s="216"/>
      <c r="F5" s="216"/>
      <c r="G5" s="216"/>
      <c r="H5" s="216"/>
      <c r="I5" s="216"/>
      <c r="J5" s="216"/>
      <c r="K5" s="216"/>
      <c r="L5" s="216"/>
      <c r="M5" s="216"/>
      <c r="N5" s="216"/>
    </row>
    <row r="6" spans="1:14" ht="18" customHeight="1">
      <c r="A6" s="216"/>
      <c r="B6" s="216"/>
      <c r="C6" s="264" t="s">
        <v>187</v>
      </c>
      <c r="D6" s="264"/>
      <c r="E6" s="13">
        <f>E7+E8+E9</f>
        <v>2211</v>
      </c>
      <c r="F6" s="216">
        <f t="shared" ref="F6" si="0">F7+F8+F9</f>
        <v>2211</v>
      </c>
      <c r="G6" s="216"/>
      <c r="H6" s="216">
        <v>2010.4</v>
      </c>
      <c r="I6" s="216"/>
      <c r="J6" s="216">
        <v>10</v>
      </c>
      <c r="K6" s="216"/>
      <c r="L6" s="251">
        <f>H6/F6</f>
        <v>0.90927182270465856</v>
      </c>
      <c r="M6" s="251"/>
      <c r="N6" s="13">
        <v>9</v>
      </c>
    </row>
    <row r="7" spans="1:14" ht="18" customHeight="1">
      <c r="A7" s="216"/>
      <c r="B7" s="216"/>
      <c r="C7" s="216" t="s">
        <v>188</v>
      </c>
      <c r="D7" s="216"/>
      <c r="E7" s="13">
        <f>850+10+550+641+160</f>
        <v>2211</v>
      </c>
      <c r="F7" s="216">
        <f>E7</f>
        <v>2211</v>
      </c>
      <c r="G7" s="216"/>
      <c r="H7" s="216">
        <v>2010.4</v>
      </c>
      <c r="I7" s="216"/>
      <c r="J7" s="216" t="s">
        <v>54</v>
      </c>
      <c r="K7" s="216"/>
      <c r="L7" s="251">
        <f t="shared" ref="L7" si="1">H7/F7</f>
        <v>0.90927182270465856</v>
      </c>
      <c r="M7" s="251"/>
      <c r="N7" s="13" t="s">
        <v>54</v>
      </c>
    </row>
    <row r="8" spans="1:14" ht="18" customHeight="1">
      <c r="A8" s="216"/>
      <c r="B8" s="216"/>
      <c r="C8" s="216" t="s">
        <v>189</v>
      </c>
      <c r="D8" s="216"/>
      <c r="E8" s="13"/>
      <c r="F8" s="216"/>
      <c r="G8" s="216"/>
      <c r="H8" s="216"/>
      <c r="I8" s="216"/>
      <c r="J8" s="216" t="s">
        <v>54</v>
      </c>
      <c r="K8" s="216"/>
      <c r="L8" s="251"/>
      <c r="M8" s="251"/>
      <c r="N8" s="13" t="s">
        <v>54</v>
      </c>
    </row>
    <row r="9" spans="1:14" ht="18" customHeight="1">
      <c r="A9" s="216"/>
      <c r="B9" s="216"/>
      <c r="C9" s="216" t="s">
        <v>190</v>
      </c>
      <c r="D9" s="216"/>
      <c r="E9" s="13"/>
      <c r="F9" s="216"/>
      <c r="G9" s="216"/>
      <c r="H9" s="216"/>
      <c r="I9" s="216"/>
      <c r="J9" s="216" t="s">
        <v>54</v>
      </c>
      <c r="K9" s="216"/>
      <c r="L9" s="251"/>
      <c r="M9" s="251"/>
      <c r="N9" s="13" t="s">
        <v>54</v>
      </c>
    </row>
    <row r="10" spans="1:14" ht="18" customHeight="1">
      <c r="A10" s="216" t="s">
        <v>191</v>
      </c>
      <c r="B10" s="216" t="s">
        <v>57</v>
      </c>
      <c r="C10" s="216"/>
      <c r="D10" s="216"/>
      <c r="E10" s="216"/>
      <c r="F10" s="216"/>
      <c r="G10" s="216"/>
      <c r="H10" s="216" t="s">
        <v>192</v>
      </c>
      <c r="I10" s="216"/>
      <c r="J10" s="216"/>
      <c r="K10" s="216"/>
      <c r="L10" s="216"/>
      <c r="M10" s="216"/>
      <c r="N10" s="216"/>
    </row>
    <row r="11" spans="1:14" ht="87" customHeight="1">
      <c r="A11" s="216"/>
      <c r="B11" s="258" t="s">
        <v>308</v>
      </c>
      <c r="C11" s="258"/>
      <c r="D11" s="258"/>
      <c r="E11" s="258"/>
      <c r="F11" s="258"/>
      <c r="G11" s="258"/>
      <c r="H11" s="225" t="s">
        <v>194</v>
      </c>
      <c r="I11" s="225"/>
      <c r="J11" s="225"/>
      <c r="K11" s="225"/>
      <c r="L11" s="225"/>
      <c r="M11" s="225"/>
      <c r="N11" s="225"/>
    </row>
    <row r="12" spans="1:14" ht="18" customHeight="1">
      <c r="A12" s="257" t="s">
        <v>195</v>
      </c>
      <c r="B12" s="13" t="s">
        <v>60</v>
      </c>
      <c r="C12" s="13" t="s">
        <v>61</v>
      </c>
      <c r="D12" s="216" t="s">
        <v>62</v>
      </c>
      <c r="E12" s="216"/>
      <c r="F12" s="216"/>
      <c r="G12" s="13" t="s">
        <v>63</v>
      </c>
      <c r="H12" s="13" t="s">
        <v>64</v>
      </c>
      <c r="I12" s="216" t="s">
        <v>50</v>
      </c>
      <c r="J12" s="216"/>
      <c r="K12" s="216" t="s">
        <v>51</v>
      </c>
      <c r="L12" s="216"/>
      <c r="M12" s="216" t="s">
        <v>65</v>
      </c>
      <c r="N12" s="216"/>
    </row>
    <row r="13" spans="1:14" ht="18" customHeight="1">
      <c r="A13" s="257"/>
      <c r="B13" s="216" t="s">
        <v>196</v>
      </c>
      <c r="C13" s="216" t="s">
        <v>197</v>
      </c>
      <c r="D13" s="223" t="s">
        <v>309</v>
      </c>
      <c r="E13" s="223"/>
      <c r="F13" s="223"/>
      <c r="G13" s="87" t="s">
        <v>310</v>
      </c>
      <c r="H13" s="87" t="s">
        <v>311</v>
      </c>
      <c r="I13" s="216">
        <v>3</v>
      </c>
      <c r="J13" s="216"/>
      <c r="K13" s="216">
        <v>3</v>
      </c>
      <c r="L13" s="216"/>
      <c r="M13" s="225"/>
      <c r="N13" s="225"/>
    </row>
    <row r="14" spans="1:14" ht="18" customHeight="1">
      <c r="A14" s="257"/>
      <c r="B14" s="216"/>
      <c r="C14" s="216"/>
      <c r="D14" s="223" t="s">
        <v>312</v>
      </c>
      <c r="E14" s="223"/>
      <c r="F14" s="223"/>
      <c r="G14" s="87" t="s">
        <v>313</v>
      </c>
      <c r="H14" s="87" t="s">
        <v>314</v>
      </c>
      <c r="I14" s="216">
        <v>3</v>
      </c>
      <c r="J14" s="216"/>
      <c r="K14" s="216">
        <v>3</v>
      </c>
      <c r="L14" s="216"/>
      <c r="M14" s="225"/>
      <c r="N14" s="225"/>
    </row>
    <row r="15" spans="1:14" ht="18" customHeight="1">
      <c r="A15" s="257"/>
      <c r="B15" s="216"/>
      <c r="C15" s="216"/>
      <c r="D15" s="240" t="s">
        <v>315</v>
      </c>
      <c r="E15" s="240"/>
      <c r="F15" s="240"/>
      <c r="G15" s="16" t="s">
        <v>316</v>
      </c>
      <c r="H15" s="90" t="s">
        <v>317</v>
      </c>
      <c r="I15" s="216">
        <v>3</v>
      </c>
      <c r="J15" s="216"/>
      <c r="K15" s="216">
        <v>3</v>
      </c>
      <c r="L15" s="216"/>
      <c r="M15" s="225"/>
      <c r="N15" s="225"/>
    </row>
    <row r="16" spans="1:14" ht="18" customHeight="1">
      <c r="A16" s="257"/>
      <c r="B16" s="216"/>
      <c r="C16" s="216"/>
      <c r="D16" s="240" t="s">
        <v>318</v>
      </c>
      <c r="E16" s="240"/>
      <c r="F16" s="240"/>
      <c r="G16" s="16" t="s">
        <v>319</v>
      </c>
      <c r="H16" s="90" t="s">
        <v>320</v>
      </c>
      <c r="I16" s="216">
        <v>3</v>
      </c>
      <c r="J16" s="216"/>
      <c r="K16" s="216">
        <v>3</v>
      </c>
      <c r="L16" s="216"/>
      <c r="M16" s="225"/>
      <c r="N16" s="225"/>
    </row>
    <row r="17" spans="1:20" ht="18" customHeight="1">
      <c r="A17" s="257"/>
      <c r="B17" s="216"/>
      <c r="C17" s="216"/>
      <c r="D17" s="282" t="s">
        <v>321</v>
      </c>
      <c r="E17" s="240"/>
      <c r="F17" s="240"/>
      <c r="G17" s="16" t="s">
        <v>322</v>
      </c>
      <c r="H17" s="90" t="s">
        <v>323</v>
      </c>
      <c r="I17" s="216">
        <v>3</v>
      </c>
      <c r="J17" s="216"/>
      <c r="K17" s="216">
        <v>3</v>
      </c>
      <c r="L17" s="216"/>
      <c r="M17" s="225"/>
      <c r="N17" s="225"/>
    </row>
    <row r="18" spans="1:20" ht="18" customHeight="1">
      <c r="A18" s="257"/>
      <c r="B18" s="216"/>
      <c r="C18" s="216"/>
      <c r="D18" s="282" t="s">
        <v>324</v>
      </c>
      <c r="E18" s="240"/>
      <c r="F18" s="240"/>
      <c r="G18" s="16">
        <v>1</v>
      </c>
      <c r="H18" s="16">
        <v>1</v>
      </c>
      <c r="I18" s="216">
        <v>3</v>
      </c>
      <c r="J18" s="216"/>
      <c r="K18" s="216">
        <v>3</v>
      </c>
      <c r="L18" s="216"/>
      <c r="M18" s="225"/>
      <c r="N18" s="225"/>
    </row>
    <row r="19" spans="1:20" ht="18" customHeight="1">
      <c r="A19" s="257"/>
      <c r="B19" s="216"/>
      <c r="C19" s="216"/>
      <c r="D19" s="282" t="s">
        <v>325</v>
      </c>
      <c r="E19" s="240"/>
      <c r="F19" s="240"/>
      <c r="G19" s="16">
        <v>1</v>
      </c>
      <c r="H19" s="16">
        <v>1</v>
      </c>
      <c r="I19" s="216">
        <v>2</v>
      </c>
      <c r="J19" s="216"/>
      <c r="K19" s="216">
        <v>2</v>
      </c>
      <c r="L19" s="216"/>
      <c r="M19" s="225"/>
      <c r="N19" s="225"/>
    </row>
    <row r="20" spans="1:20" ht="18" customHeight="1">
      <c r="A20" s="257"/>
      <c r="B20" s="216"/>
      <c r="C20" s="216" t="s">
        <v>201</v>
      </c>
      <c r="D20" s="240" t="s">
        <v>326</v>
      </c>
      <c r="E20" s="240"/>
      <c r="F20" s="240"/>
      <c r="G20" s="87" t="s">
        <v>297</v>
      </c>
      <c r="H20" s="64">
        <v>1</v>
      </c>
      <c r="I20" s="216">
        <v>5</v>
      </c>
      <c r="J20" s="216"/>
      <c r="K20" s="216">
        <v>5</v>
      </c>
      <c r="L20" s="216"/>
      <c r="M20" s="225"/>
      <c r="N20" s="225"/>
    </row>
    <row r="21" spans="1:20" ht="18" customHeight="1">
      <c r="A21" s="257"/>
      <c r="B21" s="216"/>
      <c r="C21" s="216"/>
      <c r="D21" s="240" t="s">
        <v>327</v>
      </c>
      <c r="E21" s="240"/>
      <c r="F21" s="240"/>
      <c r="G21" s="87" t="s">
        <v>297</v>
      </c>
      <c r="H21" s="64">
        <v>1</v>
      </c>
      <c r="I21" s="216">
        <v>5</v>
      </c>
      <c r="J21" s="216"/>
      <c r="K21" s="216">
        <v>5</v>
      </c>
      <c r="L21" s="216"/>
      <c r="M21" s="225"/>
      <c r="N21" s="225"/>
    </row>
    <row r="22" spans="1:20" ht="18" customHeight="1">
      <c r="A22" s="257"/>
      <c r="B22" s="216"/>
      <c r="C22" s="216"/>
      <c r="D22" s="240" t="s">
        <v>328</v>
      </c>
      <c r="E22" s="240"/>
      <c r="F22" s="240"/>
      <c r="G22" s="64" t="s">
        <v>129</v>
      </c>
      <c r="H22" s="64" t="s">
        <v>129</v>
      </c>
      <c r="I22" s="216">
        <v>5</v>
      </c>
      <c r="J22" s="216"/>
      <c r="K22" s="216">
        <v>5</v>
      </c>
      <c r="L22" s="216"/>
      <c r="M22" s="225"/>
      <c r="N22" s="225"/>
      <c r="P22" s="92"/>
      <c r="Q22" s="92"/>
      <c r="R22" s="92"/>
      <c r="S22" s="92"/>
      <c r="T22" s="92"/>
    </row>
    <row r="23" spans="1:20" ht="18" customHeight="1">
      <c r="A23" s="257"/>
      <c r="B23" s="216"/>
      <c r="C23" s="216"/>
      <c r="D23" s="282" t="s">
        <v>329</v>
      </c>
      <c r="E23" s="240"/>
      <c r="F23" s="240"/>
      <c r="G23" s="64" t="s">
        <v>116</v>
      </c>
      <c r="H23" s="64">
        <v>1</v>
      </c>
      <c r="I23" s="216">
        <v>5</v>
      </c>
      <c r="J23" s="216"/>
      <c r="K23" s="216">
        <v>5</v>
      </c>
      <c r="L23" s="216"/>
      <c r="M23" s="225"/>
      <c r="N23" s="225"/>
      <c r="P23" s="92"/>
      <c r="Q23" s="92"/>
      <c r="R23" s="92"/>
      <c r="S23" s="92"/>
      <c r="T23" s="92"/>
    </row>
    <row r="24" spans="1:20" ht="18" customHeight="1">
      <c r="A24" s="257"/>
      <c r="B24" s="216"/>
      <c r="C24" s="220" t="s">
        <v>208</v>
      </c>
      <c r="D24" s="282" t="s">
        <v>330</v>
      </c>
      <c r="E24" s="240"/>
      <c r="F24" s="240"/>
      <c r="G24" s="16" t="s">
        <v>278</v>
      </c>
      <c r="H24" s="16" t="s">
        <v>278</v>
      </c>
      <c r="I24" s="216">
        <v>5</v>
      </c>
      <c r="J24" s="216"/>
      <c r="K24" s="216">
        <v>5</v>
      </c>
      <c r="L24" s="216"/>
      <c r="M24" s="225"/>
      <c r="N24" s="225"/>
      <c r="P24" s="92"/>
      <c r="Q24" s="92"/>
      <c r="R24" s="92"/>
      <c r="S24" s="92"/>
      <c r="T24" s="92"/>
    </row>
    <row r="25" spans="1:20" ht="18" customHeight="1">
      <c r="A25" s="257"/>
      <c r="B25" s="216"/>
      <c r="C25" s="263"/>
      <c r="D25" s="282" t="s">
        <v>331</v>
      </c>
      <c r="E25" s="240"/>
      <c r="F25" s="240"/>
      <c r="G25" s="16" t="s">
        <v>214</v>
      </c>
      <c r="H25" s="16" t="s">
        <v>214</v>
      </c>
      <c r="I25" s="216">
        <v>5</v>
      </c>
      <c r="J25" s="216"/>
      <c r="K25" s="216">
        <v>5</v>
      </c>
      <c r="L25" s="216"/>
      <c r="M25" s="225"/>
      <c r="N25" s="225"/>
      <c r="Q25" s="92"/>
      <c r="R25" s="92"/>
      <c r="S25" s="92"/>
      <c r="T25" s="92"/>
    </row>
    <row r="26" spans="1:20" ht="18" customHeight="1">
      <c r="A26" s="257"/>
      <c r="B26" s="280" t="s">
        <v>215</v>
      </c>
      <c r="C26" s="220" t="s">
        <v>216</v>
      </c>
      <c r="D26" s="282" t="s">
        <v>332</v>
      </c>
      <c r="E26" s="240"/>
      <c r="F26" s="240"/>
      <c r="G26" s="16" t="s">
        <v>219</v>
      </c>
      <c r="H26" s="16" t="s">
        <v>219</v>
      </c>
      <c r="I26" s="216">
        <v>5</v>
      </c>
      <c r="J26" s="216"/>
      <c r="K26" s="216">
        <v>5</v>
      </c>
      <c r="L26" s="216"/>
      <c r="M26" s="225"/>
      <c r="N26" s="225"/>
      <c r="P26" s="92"/>
      <c r="Q26" s="92"/>
      <c r="R26" s="92"/>
      <c r="S26" s="92"/>
      <c r="T26" s="92"/>
    </row>
    <row r="27" spans="1:20" ht="18" customHeight="1">
      <c r="A27" s="257"/>
      <c r="B27" s="280"/>
      <c r="C27" s="263"/>
      <c r="D27" s="282" t="s">
        <v>333</v>
      </c>
      <c r="E27" s="240"/>
      <c r="F27" s="240"/>
      <c r="G27" s="64">
        <v>1</v>
      </c>
      <c r="H27" s="91" t="s">
        <v>70</v>
      </c>
      <c r="I27" s="216">
        <v>5</v>
      </c>
      <c r="J27" s="216"/>
      <c r="K27" s="216">
        <v>4</v>
      </c>
      <c r="L27" s="216"/>
      <c r="M27" s="222" t="s">
        <v>334</v>
      </c>
      <c r="N27" s="225"/>
      <c r="P27" s="92"/>
      <c r="Q27" s="92"/>
      <c r="R27" s="92"/>
      <c r="S27" s="92"/>
      <c r="T27" s="92"/>
    </row>
    <row r="28" spans="1:20" ht="18" customHeight="1">
      <c r="A28" s="257"/>
      <c r="B28" s="280"/>
      <c r="C28" s="13" t="s">
        <v>220</v>
      </c>
      <c r="D28" s="282" t="s">
        <v>335</v>
      </c>
      <c r="E28" s="240"/>
      <c r="F28" s="240"/>
      <c r="G28" s="16" t="s">
        <v>222</v>
      </c>
      <c r="H28" s="90" t="s">
        <v>222</v>
      </c>
      <c r="I28" s="216">
        <v>10</v>
      </c>
      <c r="J28" s="216"/>
      <c r="K28" s="216">
        <v>10</v>
      </c>
      <c r="L28" s="216"/>
      <c r="M28" s="225"/>
      <c r="N28" s="225"/>
      <c r="P28" s="92"/>
      <c r="Q28" s="92"/>
      <c r="R28" s="92"/>
      <c r="S28" s="92"/>
      <c r="T28" s="92"/>
    </row>
    <row r="29" spans="1:20" ht="18" customHeight="1">
      <c r="A29" s="257"/>
      <c r="B29" s="280"/>
      <c r="C29" s="13" t="s">
        <v>255</v>
      </c>
      <c r="D29" s="232" t="s">
        <v>336</v>
      </c>
      <c r="E29" s="283"/>
      <c r="F29" s="284"/>
      <c r="G29" s="90" t="s">
        <v>74</v>
      </c>
      <c r="H29" s="90" t="s">
        <v>74</v>
      </c>
      <c r="I29" s="235">
        <v>10</v>
      </c>
      <c r="J29" s="236"/>
      <c r="K29" s="235">
        <v>10</v>
      </c>
      <c r="L29" s="236"/>
      <c r="M29" s="246"/>
      <c r="N29" s="248"/>
      <c r="P29" s="92"/>
      <c r="Q29" s="92"/>
      <c r="R29" s="92"/>
      <c r="S29" s="92"/>
      <c r="T29" s="92"/>
    </row>
    <row r="30" spans="1:20" ht="18" customHeight="1">
      <c r="A30" s="257"/>
      <c r="B30" s="34" t="s">
        <v>226</v>
      </c>
      <c r="C30" s="13" t="s">
        <v>226</v>
      </c>
      <c r="D30" s="223" t="s">
        <v>337</v>
      </c>
      <c r="E30" s="223"/>
      <c r="F30" s="223"/>
      <c r="G30" s="13" t="s">
        <v>338</v>
      </c>
      <c r="H30" s="64" t="s">
        <v>105</v>
      </c>
      <c r="I30" s="216">
        <v>10</v>
      </c>
      <c r="J30" s="216"/>
      <c r="K30" s="216">
        <v>8</v>
      </c>
      <c r="L30" s="216"/>
      <c r="M30" s="222" t="s">
        <v>339</v>
      </c>
      <c r="N30" s="225"/>
      <c r="P30" s="92"/>
      <c r="Q30" s="92"/>
      <c r="R30" s="92"/>
      <c r="S30" s="92"/>
      <c r="T30" s="92"/>
    </row>
    <row r="31" spans="1:20" ht="18" customHeight="1">
      <c r="A31" s="226" t="s">
        <v>229</v>
      </c>
      <c r="B31" s="226"/>
      <c r="C31" s="226"/>
      <c r="D31" s="226"/>
      <c r="E31" s="226"/>
      <c r="F31" s="226"/>
      <c r="G31" s="226"/>
      <c r="H31" s="226"/>
      <c r="I31" s="226">
        <f>SUM(I13:J30)+J6</f>
        <v>100</v>
      </c>
      <c r="J31" s="226"/>
      <c r="K31" s="281">
        <f>SUM(K13:L30)+N6</f>
        <v>96</v>
      </c>
      <c r="L31" s="281"/>
      <c r="M31" s="259"/>
      <c r="N31" s="259"/>
      <c r="P31" s="92"/>
      <c r="Q31" s="92"/>
      <c r="R31" s="92"/>
      <c r="S31" s="92"/>
      <c r="T31" s="92"/>
    </row>
    <row r="32" spans="1:20" ht="18" customHeight="1">
      <c r="A32" s="62" t="s">
        <v>230</v>
      </c>
      <c r="B32" s="259" t="s">
        <v>203</v>
      </c>
      <c r="C32" s="259"/>
      <c r="D32" s="259"/>
      <c r="E32" s="259"/>
      <c r="F32" s="259"/>
      <c r="G32" s="259"/>
      <c r="H32" s="259"/>
      <c r="I32" s="259"/>
      <c r="J32" s="259"/>
      <c r="K32" s="259"/>
      <c r="L32" s="259"/>
      <c r="M32" s="259"/>
      <c r="N32" s="259"/>
      <c r="P32" s="92"/>
      <c r="Q32" s="92"/>
      <c r="R32" s="92"/>
      <c r="S32" s="93"/>
      <c r="T32" s="93"/>
    </row>
    <row r="33" spans="1:20" ht="20.25" customHeight="1">
      <c r="A33" s="215" t="s">
        <v>231</v>
      </c>
      <c r="B33" s="215"/>
      <c r="C33" s="215"/>
      <c r="D33" s="215"/>
      <c r="E33" s="215"/>
      <c r="F33" s="215"/>
      <c r="G33" s="215"/>
      <c r="H33" s="215"/>
      <c r="I33" s="215"/>
      <c r="J33" s="215"/>
      <c r="K33" s="215"/>
      <c r="L33" s="215"/>
      <c r="M33" s="215"/>
      <c r="N33" s="215"/>
      <c r="P33" s="92"/>
      <c r="Q33" s="92"/>
      <c r="R33" s="92"/>
      <c r="S33" s="92"/>
      <c r="T33" s="92"/>
    </row>
    <row r="34" spans="1:20" ht="42" customHeight="1">
      <c r="A34" s="215" t="s">
        <v>232</v>
      </c>
      <c r="B34" s="215"/>
      <c r="C34" s="215"/>
      <c r="D34" s="215"/>
      <c r="E34" s="215"/>
      <c r="F34" s="215"/>
      <c r="G34" s="215"/>
      <c r="H34" s="215"/>
      <c r="I34" s="215"/>
      <c r="J34" s="215"/>
      <c r="K34" s="215"/>
      <c r="L34" s="215"/>
      <c r="M34" s="215"/>
      <c r="N34" s="215"/>
    </row>
    <row r="35" spans="1:20" ht="26.25" customHeight="1">
      <c r="A35" s="215" t="s">
        <v>233</v>
      </c>
      <c r="B35" s="215"/>
      <c r="C35" s="215"/>
      <c r="D35" s="215"/>
      <c r="E35" s="215"/>
      <c r="F35" s="215"/>
      <c r="G35" s="215"/>
      <c r="H35" s="215"/>
      <c r="I35" s="215"/>
      <c r="J35" s="215"/>
      <c r="K35" s="215"/>
      <c r="L35" s="215"/>
      <c r="M35" s="215"/>
      <c r="N35" s="215"/>
    </row>
    <row r="36" spans="1:20" ht="20.25" customHeight="1"/>
  </sheetData>
  <sheetProtection formatCells="0" insertHyperlinks="0" autoFilter="0"/>
  <mergeCells count="131">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A33:N33"/>
    <mergeCell ref="A34:N34"/>
    <mergeCell ref="A35:N35"/>
    <mergeCell ref="A10:A11"/>
    <mergeCell ref="A12:A30"/>
    <mergeCell ref="B13:B25"/>
    <mergeCell ref="B26:B29"/>
    <mergeCell ref="C13:C19"/>
    <mergeCell ref="C20:C23"/>
    <mergeCell ref="C24:C25"/>
    <mergeCell ref="C26:C27"/>
    <mergeCell ref="D30:F30"/>
    <mergeCell ref="I30:J30"/>
    <mergeCell ref="K30:L30"/>
    <mergeCell ref="M30:N30"/>
    <mergeCell ref="A31:H31"/>
    <mergeCell ref="I31:J31"/>
    <mergeCell ref="K31:L31"/>
    <mergeCell ref="M31:N31"/>
    <mergeCell ref="B32:N32"/>
    <mergeCell ref="D27:F27"/>
    <mergeCell ref="I27:J27"/>
    <mergeCell ref="K27:L27"/>
    <mergeCell ref="M27:N27"/>
  </mergeCells>
  <phoneticPr fontId="55" type="noConversion"/>
  <printOptions horizontalCentered="1"/>
  <pageMargins left="0.74803149606299202" right="0.74803149606299202" top="0.98425196850393704" bottom="0.98425196850393704" header="0.511811023622047" footer="0.511811023622047"/>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opLeftCell="A10" workbookViewId="0">
      <selection activeCell="C18" sqref="A18:XFD18"/>
    </sheetView>
  </sheetViews>
  <sheetFormatPr defaultColWidth="9" defaultRowHeight="13.5"/>
  <cols>
    <col min="1" max="1" width="9" style="9"/>
    <col min="2" max="2" width="11.375" style="9" customWidth="1"/>
    <col min="3" max="3" width="19.125" style="9" customWidth="1"/>
    <col min="4" max="4" width="9" style="9"/>
    <col min="5" max="5" width="11.875" style="9" customWidth="1"/>
    <col min="6" max="6" width="8.75" style="9" customWidth="1"/>
    <col min="7" max="7" width="13.125" style="9" customWidth="1"/>
    <col min="8" max="8" width="12.125" style="9" customWidth="1"/>
    <col min="9" max="10" width="3.625" style="9" customWidth="1"/>
    <col min="11" max="12" width="4.875" style="9" customWidth="1"/>
    <col min="13" max="13" width="9" style="9"/>
    <col min="14" max="14" width="13.5" style="9" customWidth="1"/>
    <col min="15" max="16384" width="9" style="9"/>
  </cols>
  <sheetData>
    <row r="1" spans="1:16" ht="25.5">
      <c r="A1" s="252" t="s">
        <v>181</v>
      </c>
      <c r="B1" s="252"/>
      <c r="C1" s="252"/>
      <c r="D1" s="252"/>
      <c r="E1" s="252"/>
      <c r="F1" s="252"/>
      <c r="G1" s="252"/>
      <c r="H1" s="252"/>
      <c r="I1" s="252"/>
      <c r="J1" s="252"/>
      <c r="K1" s="252"/>
      <c r="L1" s="252"/>
      <c r="M1" s="252"/>
      <c r="N1" s="252"/>
    </row>
    <row r="2" spans="1:16" ht="24.95" customHeight="1">
      <c r="A2" s="216" t="s">
        <v>149</v>
      </c>
      <c r="B2" s="216"/>
      <c r="C2" s="216" t="s">
        <v>166</v>
      </c>
      <c r="D2" s="216"/>
      <c r="E2" s="216"/>
      <c r="F2" s="216"/>
      <c r="G2" s="216"/>
      <c r="H2" s="216"/>
      <c r="I2" s="216"/>
      <c r="J2" s="216"/>
      <c r="K2" s="216"/>
      <c r="L2" s="216"/>
      <c r="M2" s="216"/>
      <c r="N2" s="216"/>
    </row>
    <row r="3" spans="1:16" ht="24.95" customHeight="1">
      <c r="A3" s="216" t="s">
        <v>150</v>
      </c>
      <c r="B3" s="216"/>
      <c r="C3" s="216" t="s">
        <v>44</v>
      </c>
      <c r="D3" s="216"/>
      <c r="E3" s="216"/>
      <c r="F3" s="216"/>
      <c r="G3" s="216"/>
      <c r="H3" s="216" t="s">
        <v>182</v>
      </c>
      <c r="I3" s="216"/>
      <c r="J3" s="216" t="s">
        <v>44</v>
      </c>
      <c r="K3" s="216"/>
      <c r="L3" s="216"/>
      <c r="M3" s="216"/>
      <c r="N3" s="216"/>
    </row>
    <row r="4" spans="1:16" ht="24.95" customHeight="1">
      <c r="A4" s="216" t="s">
        <v>151</v>
      </c>
      <c r="B4" s="216"/>
      <c r="C4" s="216"/>
      <c r="D4" s="216"/>
      <c r="E4" s="216" t="s">
        <v>46</v>
      </c>
      <c r="F4" s="216" t="s">
        <v>184</v>
      </c>
      <c r="G4" s="216"/>
      <c r="H4" s="216" t="s">
        <v>185</v>
      </c>
      <c r="I4" s="216"/>
      <c r="J4" s="216" t="s">
        <v>50</v>
      </c>
      <c r="K4" s="216"/>
      <c r="L4" s="216" t="s">
        <v>186</v>
      </c>
      <c r="M4" s="216"/>
      <c r="N4" s="216" t="s">
        <v>51</v>
      </c>
    </row>
    <row r="5" spans="1:16" ht="24.95" customHeight="1">
      <c r="A5" s="216"/>
      <c r="B5" s="216"/>
      <c r="C5" s="216"/>
      <c r="D5" s="216"/>
      <c r="E5" s="216"/>
      <c r="F5" s="216"/>
      <c r="G5" s="216"/>
      <c r="H5" s="216"/>
      <c r="I5" s="216"/>
      <c r="J5" s="216"/>
      <c r="K5" s="216"/>
      <c r="L5" s="216"/>
      <c r="M5" s="216"/>
      <c r="N5" s="216"/>
    </row>
    <row r="6" spans="1:16" ht="24.95" customHeight="1">
      <c r="A6" s="216"/>
      <c r="B6" s="216"/>
      <c r="C6" s="264" t="s">
        <v>187</v>
      </c>
      <c r="D6" s="264"/>
      <c r="E6" s="13">
        <v>60</v>
      </c>
      <c r="F6" s="216">
        <v>60</v>
      </c>
      <c r="G6" s="216"/>
      <c r="H6" s="216">
        <v>58.85</v>
      </c>
      <c r="I6" s="216"/>
      <c r="J6" s="216">
        <v>10</v>
      </c>
      <c r="K6" s="216"/>
      <c r="L6" s="265">
        <v>0.98080000000000001</v>
      </c>
      <c r="M6" s="265"/>
      <c r="N6" s="13">
        <v>9.8000000000000007</v>
      </c>
    </row>
    <row r="7" spans="1:16" ht="24.95" customHeight="1">
      <c r="A7" s="216"/>
      <c r="B7" s="216"/>
      <c r="C7" s="216" t="s">
        <v>188</v>
      </c>
      <c r="D7" s="216"/>
      <c r="E7" s="13">
        <v>60</v>
      </c>
      <c r="F7" s="216">
        <v>60</v>
      </c>
      <c r="G7" s="216"/>
      <c r="H7" s="216">
        <v>58.85</v>
      </c>
      <c r="I7" s="216"/>
      <c r="J7" s="216" t="s">
        <v>54</v>
      </c>
      <c r="K7" s="216"/>
      <c r="L7" s="265">
        <v>0.98080000000000001</v>
      </c>
      <c r="M7" s="265"/>
      <c r="N7" s="13" t="s">
        <v>54</v>
      </c>
      <c r="P7" s="89"/>
    </row>
    <row r="8" spans="1:16" ht="24.95" customHeight="1">
      <c r="A8" s="216"/>
      <c r="B8" s="216"/>
      <c r="C8" s="216" t="s">
        <v>189</v>
      </c>
      <c r="D8" s="216"/>
      <c r="E8" s="13">
        <v>0</v>
      </c>
      <c r="F8" s="216">
        <v>0</v>
      </c>
      <c r="G8" s="216"/>
      <c r="H8" s="216">
        <v>0</v>
      </c>
      <c r="I8" s="216"/>
      <c r="J8" s="216" t="s">
        <v>54</v>
      </c>
      <c r="K8" s="216"/>
      <c r="L8" s="216"/>
      <c r="M8" s="216"/>
      <c r="N8" s="13" t="s">
        <v>54</v>
      </c>
    </row>
    <row r="9" spans="1:16" ht="24.95" customHeight="1">
      <c r="A9" s="216"/>
      <c r="B9" s="216"/>
      <c r="C9" s="216" t="s">
        <v>190</v>
      </c>
      <c r="D9" s="216"/>
      <c r="E9" s="13">
        <v>0</v>
      </c>
      <c r="F9" s="216">
        <v>0</v>
      </c>
      <c r="G9" s="216"/>
      <c r="H9" s="216">
        <v>0</v>
      </c>
      <c r="I9" s="216"/>
      <c r="J9" s="216" t="s">
        <v>54</v>
      </c>
      <c r="K9" s="216"/>
      <c r="L9" s="216"/>
      <c r="M9" s="216"/>
      <c r="N9" s="13" t="s">
        <v>54</v>
      </c>
    </row>
    <row r="10" spans="1:16" ht="24.95" customHeight="1">
      <c r="A10" s="216" t="s">
        <v>191</v>
      </c>
      <c r="B10" s="216" t="s">
        <v>57</v>
      </c>
      <c r="C10" s="216"/>
      <c r="D10" s="216"/>
      <c r="E10" s="216"/>
      <c r="F10" s="216"/>
      <c r="G10" s="216"/>
      <c r="H10" s="216" t="s">
        <v>192</v>
      </c>
      <c r="I10" s="216"/>
      <c r="J10" s="216"/>
      <c r="K10" s="216"/>
      <c r="L10" s="216"/>
      <c r="M10" s="216"/>
      <c r="N10" s="216"/>
    </row>
    <row r="11" spans="1:16" ht="34.9" customHeight="1">
      <c r="A11" s="216"/>
      <c r="B11" s="225" t="s">
        <v>340</v>
      </c>
      <c r="C11" s="225"/>
      <c r="D11" s="225"/>
      <c r="E11" s="225"/>
      <c r="F11" s="225"/>
      <c r="G11" s="225"/>
      <c r="H11" s="225" t="s">
        <v>341</v>
      </c>
      <c r="I11" s="225"/>
      <c r="J11" s="225"/>
      <c r="K11" s="225"/>
      <c r="L11" s="225"/>
      <c r="M11" s="225"/>
      <c r="N11" s="225"/>
    </row>
    <row r="12" spans="1:16" ht="24.95" customHeight="1">
      <c r="A12" s="257" t="s">
        <v>195</v>
      </c>
      <c r="B12" s="13" t="s">
        <v>60</v>
      </c>
      <c r="C12" s="13" t="s">
        <v>61</v>
      </c>
      <c r="D12" s="216" t="s">
        <v>62</v>
      </c>
      <c r="E12" s="216"/>
      <c r="F12" s="216"/>
      <c r="G12" s="13" t="s">
        <v>63</v>
      </c>
      <c r="H12" s="13" t="s">
        <v>64</v>
      </c>
      <c r="I12" s="216" t="s">
        <v>50</v>
      </c>
      <c r="J12" s="216"/>
      <c r="K12" s="216" t="s">
        <v>51</v>
      </c>
      <c r="L12" s="216"/>
      <c r="M12" s="216" t="s">
        <v>65</v>
      </c>
      <c r="N12" s="216"/>
    </row>
    <row r="13" spans="1:16" ht="24.95" customHeight="1">
      <c r="A13" s="257"/>
      <c r="B13" s="216" t="s">
        <v>196</v>
      </c>
      <c r="C13" s="13" t="s">
        <v>197</v>
      </c>
      <c r="D13" s="223" t="s">
        <v>342</v>
      </c>
      <c r="E13" s="223"/>
      <c r="F13" s="223"/>
      <c r="G13" s="13" t="s">
        <v>343</v>
      </c>
      <c r="H13" s="71" t="s">
        <v>344</v>
      </c>
      <c r="I13" s="216">
        <v>14</v>
      </c>
      <c r="J13" s="216"/>
      <c r="K13" s="216">
        <v>14</v>
      </c>
      <c r="L13" s="216"/>
      <c r="M13" s="225"/>
      <c r="N13" s="225"/>
    </row>
    <row r="14" spans="1:16" ht="24.95" customHeight="1">
      <c r="A14" s="257"/>
      <c r="B14" s="216"/>
      <c r="C14" s="13" t="s">
        <v>201</v>
      </c>
      <c r="D14" s="223" t="s">
        <v>345</v>
      </c>
      <c r="E14" s="223"/>
      <c r="F14" s="223"/>
      <c r="G14" s="13" t="s">
        <v>346</v>
      </c>
      <c r="H14" s="71" t="s">
        <v>346</v>
      </c>
      <c r="I14" s="216">
        <v>12</v>
      </c>
      <c r="J14" s="216"/>
      <c r="K14" s="216">
        <v>12</v>
      </c>
      <c r="L14" s="216"/>
      <c r="M14" s="225"/>
      <c r="N14" s="225"/>
    </row>
    <row r="15" spans="1:16" ht="24.95" customHeight="1">
      <c r="A15" s="257"/>
      <c r="B15" s="216"/>
      <c r="C15" s="13" t="s">
        <v>208</v>
      </c>
      <c r="D15" s="223" t="s">
        <v>347</v>
      </c>
      <c r="E15" s="223"/>
      <c r="F15" s="223"/>
      <c r="G15" s="13" t="s">
        <v>214</v>
      </c>
      <c r="H15" s="71" t="s">
        <v>214</v>
      </c>
      <c r="I15" s="216">
        <v>12</v>
      </c>
      <c r="J15" s="216"/>
      <c r="K15" s="216">
        <v>12</v>
      </c>
      <c r="L15" s="216"/>
      <c r="M15" s="225"/>
      <c r="N15" s="225"/>
    </row>
    <row r="16" spans="1:16" ht="24.95" customHeight="1">
      <c r="A16" s="257"/>
      <c r="B16" s="216"/>
      <c r="C16" s="13" t="s">
        <v>348</v>
      </c>
      <c r="D16" s="223" t="s">
        <v>349</v>
      </c>
      <c r="E16" s="223"/>
      <c r="F16" s="223"/>
      <c r="G16" s="71" t="s">
        <v>350</v>
      </c>
      <c r="H16" s="71" t="s">
        <v>351</v>
      </c>
      <c r="I16" s="216">
        <v>12</v>
      </c>
      <c r="J16" s="216"/>
      <c r="K16" s="216">
        <v>12</v>
      </c>
      <c r="L16" s="216"/>
      <c r="M16" s="225"/>
      <c r="N16" s="225"/>
    </row>
    <row r="17" spans="1:14" ht="24.95" customHeight="1">
      <c r="A17" s="257"/>
      <c r="B17" s="216" t="s">
        <v>215</v>
      </c>
      <c r="C17" s="13" t="s">
        <v>216</v>
      </c>
      <c r="D17" s="223" t="s">
        <v>352</v>
      </c>
      <c r="E17" s="223"/>
      <c r="F17" s="223"/>
      <c r="G17" s="13" t="s">
        <v>353</v>
      </c>
      <c r="H17" s="13" t="s">
        <v>106</v>
      </c>
      <c r="I17" s="216">
        <v>15</v>
      </c>
      <c r="J17" s="216"/>
      <c r="K17" s="216">
        <v>15</v>
      </c>
      <c r="L17" s="216"/>
      <c r="M17" s="225"/>
      <c r="N17" s="225"/>
    </row>
    <row r="18" spans="1:14" ht="34.5" customHeight="1">
      <c r="A18" s="257"/>
      <c r="B18" s="216"/>
      <c r="C18" s="13" t="s">
        <v>223</v>
      </c>
      <c r="D18" s="223" t="s">
        <v>354</v>
      </c>
      <c r="E18" s="223"/>
      <c r="F18" s="223"/>
      <c r="G18" s="187" t="s">
        <v>733</v>
      </c>
      <c r="H18" s="71" t="s">
        <v>355</v>
      </c>
      <c r="I18" s="216">
        <v>15</v>
      </c>
      <c r="J18" s="216"/>
      <c r="K18" s="216">
        <v>13</v>
      </c>
      <c r="L18" s="216"/>
      <c r="M18" s="222" t="s">
        <v>356</v>
      </c>
      <c r="N18" s="225"/>
    </row>
    <row r="19" spans="1:14" ht="24.95" customHeight="1">
      <c r="A19" s="257"/>
      <c r="B19" s="216" t="s">
        <v>226</v>
      </c>
      <c r="C19" s="216" t="s">
        <v>289</v>
      </c>
      <c r="D19" s="223" t="s">
        <v>228</v>
      </c>
      <c r="E19" s="223"/>
      <c r="F19" s="223"/>
      <c r="G19" s="71" t="s">
        <v>70</v>
      </c>
      <c r="H19" s="64">
        <v>0.8</v>
      </c>
      <c r="I19" s="216">
        <v>5</v>
      </c>
      <c r="J19" s="216"/>
      <c r="K19" s="216">
        <v>4</v>
      </c>
      <c r="L19" s="216"/>
      <c r="M19" s="222" t="s">
        <v>357</v>
      </c>
      <c r="N19" s="225"/>
    </row>
    <row r="20" spans="1:14" ht="60" customHeight="1">
      <c r="A20" s="257"/>
      <c r="B20" s="216"/>
      <c r="C20" s="216"/>
      <c r="D20" s="223" t="s">
        <v>358</v>
      </c>
      <c r="E20" s="223"/>
      <c r="F20" s="223"/>
      <c r="G20" s="71" t="s">
        <v>359</v>
      </c>
      <c r="H20" s="71" t="s">
        <v>360</v>
      </c>
      <c r="I20" s="216">
        <v>5</v>
      </c>
      <c r="J20" s="216"/>
      <c r="K20" s="216">
        <v>4</v>
      </c>
      <c r="L20" s="216"/>
      <c r="M20" s="222" t="s">
        <v>361</v>
      </c>
      <c r="N20" s="225"/>
    </row>
    <row r="21" spans="1:14" ht="24.95" customHeight="1">
      <c r="A21" s="226" t="s">
        <v>229</v>
      </c>
      <c r="B21" s="226"/>
      <c r="C21" s="226"/>
      <c r="D21" s="226"/>
      <c r="E21" s="226"/>
      <c r="F21" s="226"/>
      <c r="G21" s="226"/>
      <c r="H21" s="226"/>
      <c r="I21" s="226">
        <f>SUM(I13:J20)+J6</f>
        <v>100</v>
      </c>
      <c r="J21" s="226"/>
      <c r="K21" s="226">
        <f>SUM(K13:L20)+N6</f>
        <v>95.8</v>
      </c>
      <c r="L21" s="285"/>
      <c r="M21" s="286"/>
      <c r="N21" s="286"/>
    </row>
    <row r="22" spans="1:14" ht="24.95" customHeight="1">
      <c r="A22" s="62" t="s">
        <v>230</v>
      </c>
      <c r="B22" s="259" t="s">
        <v>203</v>
      </c>
      <c r="C22" s="259"/>
      <c r="D22" s="259"/>
      <c r="E22" s="259"/>
      <c r="F22" s="259"/>
      <c r="G22" s="259"/>
      <c r="H22" s="259"/>
      <c r="I22" s="259"/>
      <c r="J22" s="259"/>
      <c r="K22" s="259"/>
      <c r="L22" s="259"/>
      <c r="M22" s="287"/>
      <c r="N22" s="287"/>
    </row>
    <row r="23" spans="1:14" ht="17.25" customHeight="1">
      <c r="A23" s="215" t="s">
        <v>231</v>
      </c>
      <c r="B23" s="215"/>
      <c r="C23" s="215"/>
      <c r="D23" s="215"/>
      <c r="E23" s="215"/>
      <c r="F23" s="215"/>
      <c r="G23" s="215"/>
      <c r="H23" s="215"/>
      <c r="I23" s="215"/>
      <c r="J23" s="215"/>
      <c r="K23" s="215"/>
      <c r="L23" s="215"/>
      <c r="M23" s="215"/>
      <c r="N23" s="215"/>
    </row>
    <row r="24" spans="1:14" ht="38.25" customHeight="1">
      <c r="A24" s="215" t="s">
        <v>232</v>
      </c>
      <c r="B24" s="215"/>
      <c r="C24" s="215"/>
      <c r="D24" s="215"/>
      <c r="E24" s="215"/>
      <c r="F24" s="215"/>
      <c r="G24" s="215"/>
      <c r="H24" s="215"/>
      <c r="I24" s="215"/>
      <c r="J24" s="215"/>
      <c r="K24" s="215"/>
      <c r="L24" s="215"/>
      <c r="M24" s="215"/>
      <c r="N24" s="215"/>
    </row>
    <row r="25" spans="1:14" ht="27" customHeight="1">
      <c r="A25" s="215" t="s">
        <v>233</v>
      </c>
      <c r="B25" s="215"/>
      <c r="C25" s="215"/>
      <c r="D25" s="215"/>
      <c r="E25" s="215"/>
      <c r="F25" s="215"/>
      <c r="G25" s="215"/>
      <c r="H25" s="215"/>
      <c r="I25" s="215"/>
      <c r="J25" s="215"/>
      <c r="K25" s="215"/>
      <c r="L25" s="215"/>
      <c r="M25" s="215"/>
      <c r="N25" s="215"/>
    </row>
  </sheetData>
  <sheetProtection formatCells="0" insertHyperlinks="0" autoFilter="0"/>
  <mergeCells count="89">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K19:L19"/>
    <mergeCell ref="M19:N19"/>
    <mergeCell ref="D20:F20"/>
    <mergeCell ref="I20:J20"/>
    <mergeCell ref="K20:L20"/>
    <mergeCell ref="M20:N20"/>
    <mergeCell ref="A23:N23"/>
    <mergeCell ref="A24:N24"/>
    <mergeCell ref="A25:N25"/>
    <mergeCell ref="A10:A11"/>
    <mergeCell ref="A12:A20"/>
    <mergeCell ref="B13:B16"/>
    <mergeCell ref="B17:B18"/>
    <mergeCell ref="B19:B20"/>
    <mergeCell ref="C19:C20"/>
    <mergeCell ref="A21:H21"/>
    <mergeCell ref="I21:J21"/>
    <mergeCell ref="K21:L21"/>
    <mergeCell ref="M21:N21"/>
    <mergeCell ref="B22:N22"/>
    <mergeCell ref="D19:F19"/>
    <mergeCell ref="I19:J19"/>
    <mergeCell ref="A4:B9"/>
    <mergeCell ref="C4:D5"/>
    <mergeCell ref="E4:E5"/>
    <mergeCell ref="N4:N5"/>
    <mergeCell ref="F4:G5"/>
    <mergeCell ref="H4:I5"/>
    <mergeCell ref="J4:K5"/>
    <mergeCell ref="L4:M5"/>
    <mergeCell ref="C9:D9"/>
    <mergeCell ref="F9:G9"/>
    <mergeCell ref="H9:I9"/>
    <mergeCell ref="J9:K9"/>
    <mergeCell ref="L9:M9"/>
    <mergeCell ref="C8:D8"/>
    <mergeCell ref="F8:G8"/>
    <mergeCell ref="H8:I8"/>
  </mergeCells>
  <phoneticPr fontId="55" type="noConversion"/>
  <printOptions horizontalCentered="1"/>
  <pageMargins left="0.70866141732283505" right="0.70866141732283505" top="0.74803149606299202" bottom="0.74803149606299202" header="0.31496062992126" footer="0.31496062992126"/>
  <pageSetup paperSize="9"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13" workbookViewId="0">
      <selection activeCell="K23" sqref="K23:N23"/>
    </sheetView>
  </sheetViews>
  <sheetFormatPr defaultColWidth="9" defaultRowHeight="13.5"/>
  <cols>
    <col min="1" max="1" width="4.75" style="86" customWidth="1"/>
    <col min="2" max="2" width="12.5" style="86" customWidth="1"/>
    <col min="3" max="3" width="19.75" style="86" customWidth="1"/>
    <col min="4" max="4" width="9" style="86"/>
    <col min="5" max="5" width="12.375" style="86" customWidth="1"/>
    <col min="6" max="6" width="12.625" style="86" customWidth="1"/>
    <col min="7" max="7" width="14.375" style="86" customWidth="1"/>
    <col min="8" max="8" width="13.625" style="86" customWidth="1"/>
    <col min="9" max="9" width="10" style="86" customWidth="1"/>
    <col min="10" max="10" width="9.625" style="86" customWidth="1"/>
    <col min="11" max="11" width="3.125" style="86" customWidth="1"/>
    <col min="12" max="12" width="4.375" style="86" customWidth="1"/>
    <col min="13" max="13" width="6.25" style="86" customWidth="1"/>
    <col min="14" max="14" width="11.375" style="86" customWidth="1"/>
    <col min="15" max="16384" width="9" style="86"/>
  </cols>
  <sheetData>
    <row r="1" spans="1:14" ht="25.5">
      <c r="A1" s="252" t="s">
        <v>181</v>
      </c>
      <c r="B1" s="252"/>
      <c r="C1" s="252"/>
      <c r="D1" s="252"/>
      <c r="E1" s="252"/>
      <c r="F1" s="252"/>
      <c r="G1" s="252"/>
      <c r="H1" s="252"/>
      <c r="I1" s="252"/>
      <c r="J1" s="252"/>
      <c r="K1" s="252"/>
      <c r="L1" s="252"/>
      <c r="M1" s="252"/>
      <c r="N1" s="252"/>
    </row>
    <row r="2" spans="1:14" s="85" customFormat="1" ht="20.100000000000001" customHeight="1">
      <c r="A2" s="216" t="s">
        <v>149</v>
      </c>
      <c r="B2" s="216"/>
      <c r="C2" s="216" t="s">
        <v>167</v>
      </c>
      <c r="D2" s="216"/>
      <c r="E2" s="216"/>
      <c r="F2" s="216"/>
      <c r="G2" s="216"/>
      <c r="H2" s="216"/>
      <c r="I2" s="216"/>
      <c r="J2" s="216"/>
      <c r="K2" s="216"/>
      <c r="L2" s="216"/>
      <c r="M2" s="216"/>
      <c r="N2" s="216"/>
    </row>
    <row r="3" spans="1:14" s="85" customFormat="1" ht="20.100000000000001" customHeight="1">
      <c r="A3" s="216" t="s">
        <v>150</v>
      </c>
      <c r="B3" s="216"/>
      <c r="C3" s="216" t="s">
        <v>44</v>
      </c>
      <c r="D3" s="216"/>
      <c r="E3" s="216"/>
      <c r="F3" s="216"/>
      <c r="G3" s="216"/>
      <c r="H3" s="216" t="s">
        <v>182</v>
      </c>
      <c r="I3" s="216"/>
      <c r="J3" s="216" t="s">
        <v>362</v>
      </c>
      <c r="K3" s="216"/>
      <c r="L3" s="216"/>
      <c r="M3" s="216"/>
      <c r="N3" s="216"/>
    </row>
    <row r="4" spans="1:14" ht="20.100000000000001" customHeight="1">
      <c r="A4" s="216" t="s">
        <v>151</v>
      </c>
      <c r="B4" s="216"/>
      <c r="C4" s="216"/>
      <c r="D4" s="216"/>
      <c r="E4" s="216" t="s">
        <v>46</v>
      </c>
      <c r="F4" s="216" t="s">
        <v>184</v>
      </c>
      <c r="G4" s="216"/>
      <c r="H4" s="216" t="s">
        <v>185</v>
      </c>
      <c r="I4" s="216"/>
      <c r="J4" s="216" t="s">
        <v>50</v>
      </c>
      <c r="K4" s="216"/>
      <c r="L4" s="216" t="s">
        <v>186</v>
      </c>
      <c r="M4" s="216"/>
      <c r="N4" s="216" t="s">
        <v>51</v>
      </c>
    </row>
    <row r="5" spans="1:14" ht="20.100000000000001" customHeight="1">
      <c r="A5" s="216"/>
      <c r="B5" s="216"/>
      <c r="C5" s="216"/>
      <c r="D5" s="216"/>
      <c r="E5" s="216"/>
      <c r="F5" s="216"/>
      <c r="G5" s="216"/>
      <c r="H5" s="216"/>
      <c r="I5" s="216"/>
      <c r="J5" s="216"/>
      <c r="K5" s="216"/>
      <c r="L5" s="216"/>
      <c r="M5" s="216"/>
      <c r="N5" s="216"/>
    </row>
    <row r="6" spans="1:14" ht="20.100000000000001" customHeight="1">
      <c r="A6" s="216"/>
      <c r="B6" s="216"/>
      <c r="C6" s="264" t="s">
        <v>187</v>
      </c>
      <c r="D6" s="264"/>
      <c r="E6" s="13">
        <v>3200</v>
      </c>
      <c r="F6" s="216">
        <v>3200</v>
      </c>
      <c r="G6" s="216"/>
      <c r="H6" s="216">
        <v>3200</v>
      </c>
      <c r="I6" s="216"/>
      <c r="J6" s="216">
        <v>10</v>
      </c>
      <c r="K6" s="216"/>
      <c r="L6" s="277">
        <v>1</v>
      </c>
      <c r="M6" s="216"/>
      <c r="N6" s="13">
        <v>10</v>
      </c>
    </row>
    <row r="7" spans="1:14" ht="20.100000000000001" customHeight="1">
      <c r="A7" s="216"/>
      <c r="B7" s="216"/>
      <c r="C7" s="216" t="s">
        <v>188</v>
      </c>
      <c r="D7" s="216"/>
      <c r="E7" s="13">
        <v>3200</v>
      </c>
      <c r="F7" s="216">
        <v>3200</v>
      </c>
      <c r="G7" s="216"/>
      <c r="H7" s="216">
        <v>3200</v>
      </c>
      <c r="I7" s="216"/>
      <c r="J7" s="216" t="s">
        <v>54</v>
      </c>
      <c r="K7" s="216"/>
      <c r="L7" s="277">
        <v>1</v>
      </c>
      <c r="M7" s="216"/>
      <c r="N7" s="13" t="s">
        <v>54</v>
      </c>
    </row>
    <row r="8" spans="1:14" ht="20.100000000000001" customHeight="1">
      <c r="A8" s="216"/>
      <c r="B8" s="216"/>
      <c r="C8" s="216" t="s">
        <v>189</v>
      </c>
      <c r="D8" s="216"/>
      <c r="E8" s="13"/>
      <c r="F8" s="216"/>
      <c r="G8" s="216"/>
      <c r="H8" s="216"/>
      <c r="I8" s="216"/>
      <c r="J8" s="216" t="s">
        <v>54</v>
      </c>
      <c r="K8" s="216"/>
      <c r="L8" s="216"/>
      <c r="M8" s="216"/>
      <c r="N8" s="13" t="s">
        <v>54</v>
      </c>
    </row>
    <row r="9" spans="1:14" ht="20.100000000000001" customHeight="1">
      <c r="A9" s="216"/>
      <c r="B9" s="216"/>
      <c r="C9" s="216" t="s">
        <v>190</v>
      </c>
      <c r="D9" s="216"/>
      <c r="E9" s="13"/>
      <c r="F9" s="216"/>
      <c r="G9" s="216"/>
      <c r="H9" s="216"/>
      <c r="I9" s="216"/>
      <c r="J9" s="216" t="s">
        <v>54</v>
      </c>
      <c r="K9" s="216"/>
      <c r="L9" s="216"/>
      <c r="M9" s="216"/>
      <c r="N9" s="13" t="s">
        <v>54</v>
      </c>
    </row>
    <row r="10" spans="1:14" ht="20.100000000000001" customHeight="1">
      <c r="A10" s="216" t="s">
        <v>191</v>
      </c>
      <c r="B10" s="216" t="s">
        <v>57</v>
      </c>
      <c r="C10" s="216"/>
      <c r="D10" s="216"/>
      <c r="E10" s="216"/>
      <c r="F10" s="216"/>
      <c r="G10" s="216"/>
      <c r="H10" s="216" t="s">
        <v>192</v>
      </c>
      <c r="I10" s="216"/>
      <c r="J10" s="216"/>
      <c r="K10" s="216"/>
      <c r="L10" s="216"/>
      <c r="M10" s="216"/>
      <c r="N10" s="216"/>
    </row>
    <row r="11" spans="1:14" ht="121.5" customHeight="1">
      <c r="A11" s="216"/>
      <c r="B11" s="258" t="s">
        <v>363</v>
      </c>
      <c r="C11" s="258"/>
      <c r="D11" s="258"/>
      <c r="E11" s="258"/>
      <c r="F11" s="258"/>
      <c r="G11" s="258"/>
      <c r="H11" s="258" t="s">
        <v>364</v>
      </c>
      <c r="I11" s="258"/>
      <c r="J11" s="258"/>
      <c r="K11" s="258"/>
      <c r="L11" s="258"/>
      <c r="M11" s="258"/>
      <c r="N11" s="258"/>
    </row>
    <row r="12" spans="1:14" ht="20.100000000000001" customHeight="1">
      <c r="A12" s="217" t="s">
        <v>195</v>
      </c>
      <c r="B12" s="13" t="s">
        <v>60</v>
      </c>
      <c r="C12" s="13" t="s">
        <v>61</v>
      </c>
      <c r="D12" s="216" t="s">
        <v>62</v>
      </c>
      <c r="E12" s="216"/>
      <c r="F12" s="216"/>
      <c r="G12" s="13" t="s">
        <v>63</v>
      </c>
      <c r="H12" s="13" t="s">
        <v>64</v>
      </c>
      <c r="I12" s="13" t="s">
        <v>50</v>
      </c>
      <c r="J12" s="13" t="s">
        <v>51</v>
      </c>
      <c r="K12" s="216" t="s">
        <v>65</v>
      </c>
      <c r="L12" s="216"/>
      <c r="M12" s="216"/>
      <c r="N12" s="216"/>
    </row>
    <row r="13" spans="1:14" ht="20.100000000000001" customHeight="1">
      <c r="A13" s="218"/>
      <c r="B13" s="216" t="s">
        <v>196</v>
      </c>
      <c r="C13" s="216" t="s">
        <v>197</v>
      </c>
      <c r="D13" s="223" t="s">
        <v>365</v>
      </c>
      <c r="E13" s="223"/>
      <c r="F13" s="223"/>
      <c r="G13" s="87" t="s">
        <v>366</v>
      </c>
      <c r="H13" s="13" t="s">
        <v>367</v>
      </c>
      <c r="I13" s="13">
        <v>10</v>
      </c>
      <c r="J13" s="13">
        <v>10</v>
      </c>
      <c r="K13" s="216"/>
      <c r="L13" s="216"/>
      <c r="M13" s="216"/>
      <c r="N13" s="216"/>
    </row>
    <row r="14" spans="1:14" ht="20.100000000000001" customHeight="1">
      <c r="A14" s="218"/>
      <c r="B14" s="216"/>
      <c r="C14" s="216"/>
      <c r="D14" s="223" t="s">
        <v>368</v>
      </c>
      <c r="E14" s="223"/>
      <c r="F14" s="223"/>
      <c r="G14" s="87" t="s">
        <v>369</v>
      </c>
      <c r="H14" s="13" t="s">
        <v>370</v>
      </c>
      <c r="I14" s="13">
        <v>10</v>
      </c>
      <c r="J14" s="13">
        <v>10</v>
      </c>
      <c r="K14" s="216"/>
      <c r="L14" s="216"/>
      <c r="M14" s="216"/>
      <c r="N14" s="216"/>
    </row>
    <row r="15" spans="1:14" ht="20.100000000000001" customHeight="1">
      <c r="A15" s="218"/>
      <c r="B15" s="216"/>
      <c r="C15" s="220" t="s">
        <v>201</v>
      </c>
      <c r="D15" s="223" t="s">
        <v>371</v>
      </c>
      <c r="E15" s="223"/>
      <c r="F15" s="223"/>
      <c r="G15" s="87" t="s">
        <v>297</v>
      </c>
      <c r="H15" s="87" t="s">
        <v>298</v>
      </c>
      <c r="I15" s="13">
        <v>5</v>
      </c>
      <c r="J15" s="13">
        <v>5</v>
      </c>
      <c r="K15" s="216"/>
      <c r="L15" s="216"/>
      <c r="M15" s="216"/>
      <c r="N15" s="216"/>
    </row>
    <row r="16" spans="1:14" ht="20.100000000000001" customHeight="1">
      <c r="A16" s="218"/>
      <c r="B16" s="216"/>
      <c r="C16" s="221"/>
      <c r="D16" s="223" t="s">
        <v>372</v>
      </c>
      <c r="E16" s="223"/>
      <c r="F16" s="223"/>
      <c r="G16" s="87" t="s">
        <v>297</v>
      </c>
      <c r="H16" s="87" t="s">
        <v>298</v>
      </c>
      <c r="I16" s="13">
        <v>10</v>
      </c>
      <c r="J16" s="13">
        <v>10</v>
      </c>
      <c r="K16" s="216"/>
      <c r="L16" s="216"/>
      <c r="M16" s="216"/>
      <c r="N16" s="216"/>
    </row>
    <row r="17" spans="1:14" ht="20.100000000000001" customHeight="1">
      <c r="A17" s="218"/>
      <c r="B17" s="216"/>
      <c r="C17" s="263"/>
      <c r="D17" s="222" t="s">
        <v>373</v>
      </c>
      <c r="E17" s="223"/>
      <c r="F17" s="223"/>
      <c r="G17" s="87" t="s">
        <v>374</v>
      </c>
      <c r="H17" s="87" t="s">
        <v>375</v>
      </c>
      <c r="I17" s="13">
        <v>5</v>
      </c>
      <c r="J17" s="13">
        <v>5</v>
      </c>
      <c r="K17" s="235"/>
      <c r="L17" s="245"/>
      <c r="M17" s="245"/>
      <c r="N17" s="236"/>
    </row>
    <row r="18" spans="1:14" ht="20.100000000000001" customHeight="1">
      <c r="A18" s="218"/>
      <c r="B18" s="216"/>
      <c r="C18" s="216" t="s">
        <v>208</v>
      </c>
      <c r="D18" s="223" t="s">
        <v>376</v>
      </c>
      <c r="E18" s="223"/>
      <c r="F18" s="223"/>
      <c r="G18" s="87" t="s">
        <v>214</v>
      </c>
      <c r="H18" s="87" t="s">
        <v>214</v>
      </c>
      <c r="I18" s="13">
        <v>5</v>
      </c>
      <c r="J18" s="13">
        <v>5</v>
      </c>
      <c r="K18" s="216"/>
      <c r="L18" s="216"/>
      <c r="M18" s="216"/>
      <c r="N18" s="216"/>
    </row>
    <row r="19" spans="1:14" ht="20.100000000000001" customHeight="1">
      <c r="A19" s="218"/>
      <c r="B19" s="216"/>
      <c r="C19" s="216"/>
      <c r="D19" s="223" t="s">
        <v>377</v>
      </c>
      <c r="E19" s="223"/>
      <c r="F19" s="223"/>
      <c r="G19" s="87" t="s">
        <v>214</v>
      </c>
      <c r="H19" s="87" t="s">
        <v>214</v>
      </c>
      <c r="I19" s="13">
        <v>5</v>
      </c>
      <c r="J19" s="13">
        <v>5</v>
      </c>
      <c r="K19" s="216"/>
      <c r="L19" s="216"/>
      <c r="M19" s="216"/>
      <c r="N19" s="216"/>
    </row>
    <row r="20" spans="1:14" ht="33.75" customHeight="1">
      <c r="A20" s="218"/>
      <c r="B20" s="220" t="s">
        <v>215</v>
      </c>
      <c r="C20" s="13" t="s">
        <v>216</v>
      </c>
      <c r="D20" s="222" t="s">
        <v>378</v>
      </c>
      <c r="E20" s="223"/>
      <c r="F20" s="223"/>
      <c r="G20" s="87" t="s">
        <v>129</v>
      </c>
      <c r="H20" s="87" t="s">
        <v>379</v>
      </c>
      <c r="I20" s="13">
        <v>10</v>
      </c>
      <c r="J20" s="13">
        <v>10</v>
      </c>
      <c r="K20" s="225"/>
      <c r="L20" s="225"/>
      <c r="M20" s="225"/>
      <c r="N20" s="225"/>
    </row>
    <row r="21" spans="1:14" ht="19.5" customHeight="1">
      <c r="A21" s="218"/>
      <c r="B21" s="221"/>
      <c r="C21" s="13" t="s">
        <v>255</v>
      </c>
      <c r="D21" s="291" t="s">
        <v>380</v>
      </c>
      <c r="E21" s="292"/>
      <c r="F21" s="293"/>
      <c r="G21" s="88" t="s">
        <v>381</v>
      </c>
      <c r="H21" s="88" t="s">
        <v>381</v>
      </c>
      <c r="I21" s="13">
        <v>10</v>
      </c>
      <c r="J21" s="13">
        <v>10</v>
      </c>
      <c r="K21" s="241"/>
      <c r="L21" s="247"/>
      <c r="M21" s="247"/>
      <c r="N21" s="248"/>
    </row>
    <row r="22" spans="1:14" ht="20.25" customHeight="1">
      <c r="A22" s="218"/>
      <c r="B22" s="263"/>
      <c r="C22" s="13" t="s">
        <v>118</v>
      </c>
      <c r="D22" s="223" t="s">
        <v>257</v>
      </c>
      <c r="E22" s="223"/>
      <c r="F22" s="223"/>
      <c r="G22" s="87" t="s">
        <v>74</v>
      </c>
      <c r="H22" s="87" t="s">
        <v>74</v>
      </c>
      <c r="I22" s="13">
        <v>10</v>
      </c>
      <c r="J22" s="13">
        <v>10</v>
      </c>
      <c r="K22" s="246"/>
      <c r="L22" s="247"/>
      <c r="M22" s="247"/>
      <c r="N22" s="248"/>
    </row>
    <row r="23" spans="1:14" ht="93.75" customHeight="1">
      <c r="A23" s="218"/>
      <c r="B23" s="220" t="s">
        <v>226</v>
      </c>
      <c r="C23" s="220" t="s">
        <v>289</v>
      </c>
      <c r="D23" s="223" t="s">
        <v>382</v>
      </c>
      <c r="E23" s="223"/>
      <c r="F23" s="223"/>
      <c r="G23" s="87" t="s">
        <v>374</v>
      </c>
      <c r="H23" s="88" t="s">
        <v>379</v>
      </c>
      <c r="I23" s="13">
        <v>5</v>
      </c>
      <c r="J23" s="13">
        <v>4</v>
      </c>
      <c r="K23" s="289" t="s">
        <v>724</v>
      </c>
      <c r="L23" s="290"/>
      <c r="M23" s="290"/>
      <c r="N23" s="290"/>
    </row>
    <row r="24" spans="1:14" ht="20.100000000000001" customHeight="1">
      <c r="A24" s="288"/>
      <c r="B24" s="263"/>
      <c r="C24" s="263"/>
      <c r="D24" s="223" t="s">
        <v>383</v>
      </c>
      <c r="E24" s="223"/>
      <c r="F24" s="223"/>
      <c r="G24" s="87" t="s">
        <v>384</v>
      </c>
      <c r="H24" s="87" t="s">
        <v>384</v>
      </c>
      <c r="I24" s="13">
        <v>5</v>
      </c>
      <c r="J24" s="13">
        <v>5</v>
      </c>
      <c r="K24" s="235"/>
      <c r="L24" s="245"/>
      <c r="M24" s="245"/>
      <c r="N24" s="236"/>
    </row>
    <row r="25" spans="1:14" ht="20.100000000000001" customHeight="1">
      <c r="A25" s="226" t="s">
        <v>229</v>
      </c>
      <c r="B25" s="226"/>
      <c r="C25" s="226"/>
      <c r="D25" s="226"/>
      <c r="E25" s="226"/>
      <c r="F25" s="226"/>
      <c r="G25" s="226"/>
      <c r="H25" s="226"/>
      <c r="I25" s="25">
        <f>SUM(I13:I24)+J6</f>
        <v>100</v>
      </c>
      <c r="J25" s="25">
        <f>SUM(J13:J24)+N6</f>
        <v>99</v>
      </c>
      <c r="K25" s="216"/>
      <c r="L25" s="216"/>
      <c r="M25" s="216"/>
      <c r="N25" s="216"/>
    </row>
    <row r="26" spans="1:14" ht="20.100000000000001" customHeight="1">
      <c r="A26" s="62" t="s">
        <v>230</v>
      </c>
      <c r="B26" s="259" t="s">
        <v>203</v>
      </c>
      <c r="C26" s="259"/>
      <c r="D26" s="259"/>
      <c r="E26" s="259"/>
      <c r="F26" s="259"/>
      <c r="G26" s="259"/>
      <c r="H26" s="259"/>
      <c r="I26" s="259"/>
      <c r="J26" s="259"/>
      <c r="K26" s="259"/>
      <c r="L26" s="259"/>
      <c r="M26" s="259"/>
      <c r="N26" s="259"/>
    </row>
    <row r="27" spans="1:14" ht="15" customHeight="1">
      <c r="A27" s="215" t="s">
        <v>231</v>
      </c>
      <c r="B27" s="215"/>
      <c r="C27" s="215"/>
      <c r="D27" s="215"/>
      <c r="E27" s="215"/>
      <c r="F27" s="215"/>
      <c r="G27" s="215"/>
      <c r="H27" s="215"/>
      <c r="I27" s="215"/>
      <c r="J27" s="215"/>
      <c r="K27" s="215"/>
      <c r="L27" s="215"/>
      <c r="M27" s="215"/>
      <c r="N27" s="215"/>
    </row>
    <row r="28" spans="1:14" ht="39" customHeight="1">
      <c r="A28" s="215" t="s">
        <v>232</v>
      </c>
      <c r="B28" s="215"/>
      <c r="C28" s="215"/>
      <c r="D28" s="215"/>
      <c r="E28" s="215"/>
      <c r="F28" s="215"/>
      <c r="G28" s="215"/>
      <c r="H28" s="215"/>
      <c r="I28" s="215"/>
      <c r="J28" s="215"/>
      <c r="K28" s="215"/>
      <c r="L28" s="215"/>
      <c r="M28" s="215"/>
      <c r="N28" s="215"/>
    </row>
    <row r="29" spans="1:14" ht="30.75" customHeight="1">
      <c r="A29" s="215" t="s">
        <v>233</v>
      </c>
      <c r="B29" s="215"/>
      <c r="C29" s="215"/>
      <c r="D29" s="215"/>
      <c r="E29" s="215"/>
      <c r="F29" s="215"/>
      <c r="G29" s="215"/>
      <c r="H29" s="215"/>
      <c r="I29" s="215"/>
      <c r="J29" s="215"/>
      <c r="K29" s="215"/>
      <c r="L29" s="215"/>
      <c r="M29" s="215"/>
      <c r="N29" s="215"/>
    </row>
  </sheetData>
  <sheetProtection formatCells="0" insertHyperlinks="0" autoFilter="0"/>
  <mergeCells count="80">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B10:G10"/>
    <mergeCell ref="H10:N10"/>
    <mergeCell ref="B11:G11"/>
    <mergeCell ref="H11:N11"/>
    <mergeCell ref="D12:F12"/>
    <mergeCell ref="K12:N12"/>
    <mergeCell ref="D13:F13"/>
    <mergeCell ref="K13:N13"/>
    <mergeCell ref="D14:F14"/>
    <mergeCell ref="K14:N14"/>
    <mergeCell ref="D15:F15"/>
    <mergeCell ref="K15:N15"/>
    <mergeCell ref="D16:F16"/>
    <mergeCell ref="K16:N16"/>
    <mergeCell ref="D17:F17"/>
    <mergeCell ref="K17:N17"/>
    <mergeCell ref="D18:F18"/>
    <mergeCell ref="K18:N18"/>
    <mergeCell ref="D19:F19"/>
    <mergeCell ref="K19:N19"/>
    <mergeCell ref="D20:F20"/>
    <mergeCell ref="K20:N20"/>
    <mergeCell ref="D21:F21"/>
    <mergeCell ref="K21:N21"/>
    <mergeCell ref="K22:N22"/>
    <mergeCell ref="D23:F23"/>
    <mergeCell ref="K23:N23"/>
    <mergeCell ref="D24:F24"/>
    <mergeCell ref="K24:N24"/>
    <mergeCell ref="A29:N29"/>
    <mergeCell ref="A10:A11"/>
    <mergeCell ref="A12:A24"/>
    <mergeCell ref="B13:B19"/>
    <mergeCell ref="B20:B22"/>
    <mergeCell ref="B23:B24"/>
    <mergeCell ref="C13:C14"/>
    <mergeCell ref="C15:C17"/>
    <mergeCell ref="C18:C19"/>
    <mergeCell ref="C23:C24"/>
    <mergeCell ref="A25:H25"/>
    <mergeCell ref="K25:N25"/>
    <mergeCell ref="B26:N26"/>
    <mergeCell ref="A27:N27"/>
    <mergeCell ref="A28:N28"/>
    <mergeCell ref="D22:F22"/>
    <mergeCell ref="A4:B9"/>
    <mergeCell ref="C4:D5"/>
    <mergeCell ref="E4:E5"/>
    <mergeCell ref="N4:N5"/>
    <mergeCell ref="F4:G5"/>
    <mergeCell ref="H4:I5"/>
    <mergeCell ref="J4:K5"/>
    <mergeCell ref="L4:M5"/>
    <mergeCell ref="C9:D9"/>
    <mergeCell ref="F9:G9"/>
    <mergeCell ref="H9:I9"/>
    <mergeCell ref="J9:K9"/>
    <mergeCell ref="L9:M9"/>
    <mergeCell ref="C8:D8"/>
    <mergeCell ref="F8:G8"/>
    <mergeCell ref="H8:I8"/>
  </mergeCells>
  <phoneticPr fontId="55" type="noConversion"/>
  <printOptions horizontalCentered="1"/>
  <pageMargins left="0.70866141732283505" right="0.70866141732283505" top="0.74803149606299202" bottom="0.74803149606299202" header="0.31496062992126" footer="0.31496062992126"/>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13" workbookViewId="0">
      <selection activeCell="Q27" sqref="Q27"/>
    </sheetView>
  </sheetViews>
  <sheetFormatPr defaultColWidth="9" defaultRowHeight="13.5"/>
  <cols>
    <col min="1" max="1" width="5.25" style="8" customWidth="1"/>
    <col min="2" max="2" width="11.875" style="8" customWidth="1"/>
    <col min="3" max="3" width="19.25" style="8" customWidth="1"/>
    <col min="4" max="4" width="11.75" style="8" customWidth="1"/>
    <col min="5" max="5" width="16" style="8" customWidth="1"/>
    <col min="6" max="6" width="11.25" style="8" customWidth="1"/>
    <col min="7" max="7" width="12.25" style="8" customWidth="1"/>
    <col min="8" max="8" width="12.875" style="8" customWidth="1"/>
    <col min="9" max="12" width="4" style="8" customWidth="1"/>
    <col min="13" max="13" width="9.75" style="8" customWidth="1"/>
    <col min="14" max="14" width="14.75" style="8" customWidth="1"/>
    <col min="15" max="16384" width="9" style="8"/>
  </cols>
  <sheetData>
    <row r="1" spans="1:14" ht="35.25" customHeight="1">
      <c r="A1" s="252" t="s">
        <v>181</v>
      </c>
      <c r="B1" s="252"/>
      <c r="C1" s="252"/>
      <c r="D1" s="252"/>
      <c r="E1" s="252"/>
      <c r="F1" s="252"/>
      <c r="G1" s="252"/>
      <c r="H1" s="252"/>
      <c r="I1" s="252"/>
      <c r="J1" s="252"/>
      <c r="K1" s="252"/>
      <c r="L1" s="252"/>
      <c r="M1" s="252"/>
      <c r="N1" s="252"/>
    </row>
    <row r="2" spans="1:14" ht="20.100000000000001" customHeight="1">
      <c r="A2" s="216" t="s">
        <v>149</v>
      </c>
      <c r="B2" s="216"/>
      <c r="C2" s="216" t="s">
        <v>168</v>
      </c>
      <c r="D2" s="216"/>
      <c r="E2" s="216"/>
      <c r="F2" s="216"/>
      <c r="G2" s="216"/>
      <c r="H2" s="216"/>
      <c r="I2" s="216"/>
      <c r="J2" s="216"/>
      <c r="K2" s="216"/>
      <c r="L2" s="216"/>
      <c r="M2" s="216"/>
      <c r="N2" s="216"/>
    </row>
    <row r="3" spans="1:14" ht="20.100000000000001" customHeight="1">
      <c r="A3" s="216" t="s">
        <v>150</v>
      </c>
      <c r="B3" s="216"/>
      <c r="C3" s="216" t="s">
        <v>44</v>
      </c>
      <c r="D3" s="216"/>
      <c r="E3" s="216"/>
      <c r="F3" s="216"/>
      <c r="G3" s="216"/>
      <c r="H3" s="216" t="s">
        <v>182</v>
      </c>
      <c r="I3" s="216"/>
      <c r="J3" s="216" t="s">
        <v>385</v>
      </c>
      <c r="K3" s="216"/>
      <c r="L3" s="216"/>
      <c r="M3" s="216"/>
      <c r="N3" s="216"/>
    </row>
    <row r="4" spans="1:14" ht="20.100000000000001" customHeight="1">
      <c r="A4" s="216" t="s">
        <v>151</v>
      </c>
      <c r="B4" s="216"/>
      <c r="C4" s="216"/>
      <c r="D4" s="216"/>
      <c r="E4" s="216" t="s">
        <v>46</v>
      </c>
      <c r="F4" s="216" t="s">
        <v>184</v>
      </c>
      <c r="G4" s="216"/>
      <c r="H4" s="216" t="s">
        <v>185</v>
      </c>
      <c r="I4" s="216"/>
      <c r="J4" s="216" t="s">
        <v>50</v>
      </c>
      <c r="K4" s="216"/>
      <c r="L4" s="216" t="s">
        <v>186</v>
      </c>
      <c r="M4" s="216"/>
      <c r="N4" s="216" t="s">
        <v>51</v>
      </c>
    </row>
    <row r="5" spans="1:14" ht="20.100000000000001" customHeight="1">
      <c r="A5" s="216"/>
      <c r="B5" s="216"/>
      <c r="C5" s="216"/>
      <c r="D5" s="216"/>
      <c r="E5" s="216"/>
      <c r="F5" s="216"/>
      <c r="G5" s="216"/>
      <c r="H5" s="216"/>
      <c r="I5" s="216"/>
      <c r="J5" s="216"/>
      <c r="K5" s="216"/>
      <c r="L5" s="216"/>
      <c r="M5" s="216"/>
      <c r="N5" s="216"/>
    </row>
    <row r="6" spans="1:14" ht="20.100000000000001" customHeight="1">
      <c r="A6" s="216"/>
      <c r="B6" s="216"/>
      <c r="C6" s="264" t="s">
        <v>187</v>
      </c>
      <c r="D6" s="264"/>
      <c r="E6" s="13">
        <v>450</v>
      </c>
      <c r="F6" s="216">
        <v>450</v>
      </c>
      <c r="G6" s="216"/>
      <c r="H6" s="216">
        <v>440</v>
      </c>
      <c r="I6" s="216"/>
      <c r="J6" s="216">
        <v>10</v>
      </c>
      <c r="K6" s="216"/>
      <c r="L6" s="265">
        <f>H6/F6</f>
        <v>0.97777777777777775</v>
      </c>
      <c r="M6" s="265"/>
      <c r="N6" s="13">
        <v>9.8000000000000007</v>
      </c>
    </row>
    <row r="7" spans="1:14" ht="20.100000000000001" customHeight="1">
      <c r="A7" s="216"/>
      <c r="B7" s="216"/>
      <c r="C7" s="216" t="s">
        <v>188</v>
      </c>
      <c r="D7" s="216"/>
      <c r="E7" s="13">
        <v>450</v>
      </c>
      <c r="F7" s="216">
        <v>450</v>
      </c>
      <c r="G7" s="216"/>
      <c r="H7" s="216">
        <v>440</v>
      </c>
      <c r="I7" s="216"/>
      <c r="J7" s="216" t="s">
        <v>54</v>
      </c>
      <c r="K7" s="216"/>
      <c r="L7" s="265">
        <f>H7/F7</f>
        <v>0.97777777777777775</v>
      </c>
      <c r="M7" s="265"/>
      <c r="N7" s="13" t="s">
        <v>54</v>
      </c>
    </row>
    <row r="8" spans="1:14" ht="20.100000000000001" customHeight="1">
      <c r="A8" s="216"/>
      <c r="B8" s="216"/>
      <c r="C8" s="216" t="s">
        <v>189</v>
      </c>
      <c r="D8" s="216"/>
      <c r="E8" s="13"/>
      <c r="F8" s="216"/>
      <c r="G8" s="216"/>
      <c r="H8" s="216"/>
      <c r="I8" s="216"/>
      <c r="J8" s="216" t="s">
        <v>54</v>
      </c>
      <c r="K8" s="216"/>
      <c r="L8" s="216"/>
      <c r="M8" s="216"/>
      <c r="N8" s="13" t="s">
        <v>54</v>
      </c>
    </row>
    <row r="9" spans="1:14" ht="20.100000000000001" customHeight="1">
      <c r="A9" s="216"/>
      <c r="B9" s="216"/>
      <c r="C9" s="216" t="s">
        <v>190</v>
      </c>
      <c r="D9" s="216"/>
      <c r="E9" s="13"/>
      <c r="F9" s="216"/>
      <c r="G9" s="216"/>
      <c r="H9" s="216"/>
      <c r="I9" s="216"/>
      <c r="J9" s="216" t="s">
        <v>54</v>
      </c>
      <c r="K9" s="216"/>
      <c r="L9" s="216"/>
      <c r="M9" s="216"/>
      <c r="N9" s="13" t="s">
        <v>54</v>
      </c>
    </row>
    <row r="10" spans="1:14" ht="20.100000000000001" customHeight="1">
      <c r="A10" s="216" t="s">
        <v>191</v>
      </c>
      <c r="B10" s="216" t="s">
        <v>57</v>
      </c>
      <c r="C10" s="216"/>
      <c r="D10" s="216"/>
      <c r="E10" s="216"/>
      <c r="F10" s="216"/>
      <c r="G10" s="216"/>
      <c r="H10" s="216" t="s">
        <v>192</v>
      </c>
      <c r="I10" s="216"/>
      <c r="J10" s="216"/>
      <c r="K10" s="216"/>
      <c r="L10" s="216"/>
      <c r="M10" s="216"/>
      <c r="N10" s="216"/>
    </row>
    <row r="11" spans="1:14" ht="82.5" customHeight="1">
      <c r="A11" s="216"/>
      <c r="B11" s="225" t="s">
        <v>386</v>
      </c>
      <c r="C11" s="225"/>
      <c r="D11" s="225"/>
      <c r="E11" s="225"/>
      <c r="F11" s="225"/>
      <c r="G11" s="225"/>
      <c r="H11" s="225" t="s">
        <v>387</v>
      </c>
      <c r="I11" s="225"/>
      <c r="J11" s="225"/>
      <c r="K11" s="225"/>
      <c r="L11" s="225"/>
      <c r="M11" s="225"/>
      <c r="N11" s="225"/>
    </row>
    <row r="12" spans="1:14" ht="20.100000000000001" customHeight="1">
      <c r="A12" s="257" t="s">
        <v>195</v>
      </c>
      <c r="B12" s="13" t="s">
        <v>60</v>
      </c>
      <c r="C12" s="13" t="s">
        <v>61</v>
      </c>
      <c r="D12" s="225" t="s">
        <v>62</v>
      </c>
      <c r="E12" s="225"/>
      <c r="F12" s="225"/>
      <c r="G12" s="13" t="s">
        <v>63</v>
      </c>
      <c r="H12" s="13" t="s">
        <v>64</v>
      </c>
      <c r="I12" s="216" t="s">
        <v>50</v>
      </c>
      <c r="J12" s="216"/>
      <c r="K12" s="216" t="s">
        <v>51</v>
      </c>
      <c r="L12" s="216"/>
      <c r="M12" s="216" t="s">
        <v>65</v>
      </c>
      <c r="N12" s="216"/>
    </row>
    <row r="13" spans="1:14" ht="20.100000000000001" customHeight="1">
      <c r="A13" s="257"/>
      <c r="B13" s="216" t="s">
        <v>196</v>
      </c>
      <c r="C13" s="220" t="s">
        <v>197</v>
      </c>
      <c r="D13" s="222" t="s">
        <v>388</v>
      </c>
      <c r="E13" s="223"/>
      <c r="F13" s="223"/>
      <c r="G13" s="13" t="s">
        <v>389</v>
      </c>
      <c r="H13" s="82" t="s">
        <v>390</v>
      </c>
      <c r="I13" s="226">
        <v>6</v>
      </c>
      <c r="J13" s="226"/>
      <c r="K13" s="226">
        <v>6</v>
      </c>
      <c r="L13" s="226"/>
      <c r="M13" s="216"/>
      <c r="N13" s="216"/>
    </row>
    <row r="14" spans="1:14" ht="20.100000000000001" customHeight="1">
      <c r="A14" s="257"/>
      <c r="B14" s="216"/>
      <c r="C14" s="221"/>
      <c r="D14" s="296" t="s">
        <v>391</v>
      </c>
      <c r="E14" s="295"/>
      <c r="F14" s="295"/>
      <c r="G14" s="64" t="s">
        <v>116</v>
      </c>
      <c r="H14" s="64">
        <v>0.99</v>
      </c>
      <c r="I14" s="216">
        <v>6</v>
      </c>
      <c r="J14" s="216"/>
      <c r="K14" s="216">
        <v>6</v>
      </c>
      <c r="L14" s="216"/>
      <c r="M14" s="216"/>
      <c r="N14" s="216"/>
    </row>
    <row r="15" spans="1:14" ht="20.100000000000001" customHeight="1">
      <c r="A15" s="257"/>
      <c r="B15" s="216"/>
      <c r="C15" s="263"/>
      <c r="D15" s="295" t="s">
        <v>392</v>
      </c>
      <c r="E15" s="295"/>
      <c r="F15" s="295"/>
      <c r="G15" s="13" t="s">
        <v>393</v>
      </c>
      <c r="H15" s="13" t="s">
        <v>106</v>
      </c>
      <c r="I15" s="216">
        <v>6</v>
      </c>
      <c r="J15" s="216"/>
      <c r="K15" s="216">
        <v>6</v>
      </c>
      <c r="L15" s="216"/>
      <c r="M15" s="216"/>
      <c r="N15" s="216"/>
    </row>
    <row r="16" spans="1:14" ht="20.100000000000001" customHeight="1">
      <c r="A16" s="257"/>
      <c r="B16" s="216"/>
      <c r="C16" s="220" t="s">
        <v>201</v>
      </c>
      <c r="D16" s="222" t="s">
        <v>394</v>
      </c>
      <c r="E16" s="223"/>
      <c r="F16" s="223"/>
      <c r="G16" s="74">
        <f>100%</f>
        <v>1</v>
      </c>
      <c r="H16" s="83">
        <v>1</v>
      </c>
      <c r="I16" s="216">
        <v>6</v>
      </c>
      <c r="J16" s="216"/>
      <c r="K16" s="216">
        <v>6</v>
      </c>
      <c r="L16" s="216"/>
      <c r="M16" s="216"/>
      <c r="N16" s="216"/>
    </row>
    <row r="17" spans="1:14" ht="20.100000000000001" customHeight="1">
      <c r="A17" s="257"/>
      <c r="B17" s="216"/>
      <c r="C17" s="221"/>
      <c r="D17" s="222" t="s">
        <v>205</v>
      </c>
      <c r="E17" s="223"/>
      <c r="F17" s="223"/>
      <c r="G17" s="74">
        <f>100%</f>
        <v>1</v>
      </c>
      <c r="H17" s="83">
        <v>1</v>
      </c>
      <c r="I17" s="226">
        <v>6</v>
      </c>
      <c r="J17" s="226"/>
      <c r="K17" s="226">
        <v>6</v>
      </c>
      <c r="L17" s="226"/>
      <c r="M17" s="216"/>
      <c r="N17" s="216"/>
    </row>
    <row r="18" spans="1:14" ht="20.100000000000001" customHeight="1">
      <c r="A18" s="257"/>
      <c r="B18" s="216"/>
      <c r="C18" s="263"/>
      <c r="D18" s="223" t="s">
        <v>395</v>
      </c>
      <c r="E18" s="223"/>
      <c r="F18" s="223"/>
      <c r="G18" s="13" t="s">
        <v>396</v>
      </c>
      <c r="H18" s="13" t="s">
        <v>106</v>
      </c>
      <c r="I18" s="216">
        <v>5</v>
      </c>
      <c r="J18" s="216"/>
      <c r="K18" s="216">
        <v>5</v>
      </c>
      <c r="L18" s="216"/>
      <c r="M18" s="216"/>
      <c r="N18" s="216"/>
    </row>
    <row r="19" spans="1:14" ht="20.100000000000001" customHeight="1">
      <c r="A19" s="257"/>
      <c r="B19" s="216"/>
      <c r="C19" s="220" t="s">
        <v>208</v>
      </c>
      <c r="D19" s="222" t="s">
        <v>397</v>
      </c>
      <c r="E19" s="223"/>
      <c r="F19" s="223"/>
      <c r="G19" s="64" t="s">
        <v>116</v>
      </c>
      <c r="H19" s="64">
        <v>0.99</v>
      </c>
      <c r="I19" s="216">
        <v>5</v>
      </c>
      <c r="J19" s="216"/>
      <c r="K19" s="216">
        <v>5</v>
      </c>
      <c r="L19" s="216"/>
      <c r="M19" s="216"/>
      <c r="N19" s="216"/>
    </row>
    <row r="20" spans="1:14" ht="20.100000000000001" customHeight="1">
      <c r="A20" s="257"/>
      <c r="B20" s="216"/>
      <c r="C20" s="221"/>
      <c r="D20" s="222" t="s">
        <v>398</v>
      </c>
      <c r="E20" s="223"/>
      <c r="F20" s="223"/>
      <c r="G20" s="13" t="s">
        <v>214</v>
      </c>
      <c r="H20" s="13" t="s">
        <v>106</v>
      </c>
      <c r="I20" s="216">
        <v>5</v>
      </c>
      <c r="J20" s="216"/>
      <c r="K20" s="216">
        <v>5</v>
      </c>
      <c r="L20" s="216"/>
      <c r="M20" s="216"/>
      <c r="N20" s="216"/>
    </row>
    <row r="21" spans="1:14" ht="20.100000000000001" customHeight="1">
      <c r="A21" s="257"/>
      <c r="B21" s="216"/>
      <c r="C21" s="263"/>
      <c r="D21" s="222" t="s">
        <v>399</v>
      </c>
      <c r="E21" s="223"/>
      <c r="F21" s="223"/>
      <c r="G21" s="64" t="s">
        <v>116</v>
      </c>
      <c r="H21" s="64">
        <v>0.99</v>
      </c>
      <c r="I21" s="216">
        <v>5</v>
      </c>
      <c r="J21" s="216"/>
      <c r="K21" s="216">
        <v>5</v>
      </c>
      <c r="L21" s="216"/>
      <c r="M21" s="216"/>
      <c r="N21" s="216"/>
    </row>
    <row r="22" spans="1:14" ht="20.100000000000001" customHeight="1">
      <c r="A22" s="257"/>
      <c r="B22" s="294" t="s">
        <v>215</v>
      </c>
      <c r="C22" s="216" t="s">
        <v>216</v>
      </c>
      <c r="D22" s="222" t="s">
        <v>400</v>
      </c>
      <c r="E22" s="223"/>
      <c r="F22" s="223"/>
      <c r="G22" s="66" t="s">
        <v>70</v>
      </c>
      <c r="H22" s="66" t="s">
        <v>70</v>
      </c>
      <c r="I22" s="216">
        <v>5</v>
      </c>
      <c r="J22" s="216"/>
      <c r="K22" s="216">
        <v>5</v>
      </c>
      <c r="L22" s="216"/>
      <c r="M22" s="216"/>
      <c r="N22" s="216"/>
    </row>
    <row r="23" spans="1:14" ht="20.100000000000001" customHeight="1">
      <c r="A23" s="257"/>
      <c r="B23" s="221"/>
      <c r="C23" s="216"/>
      <c r="D23" s="222" t="s">
        <v>401</v>
      </c>
      <c r="E23" s="223"/>
      <c r="F23" s="223"/>
      <c r="G23" s="84" t="s">
        <v>222</v>
      </c>
      <c r="H23" s="84" t="s">
        <v>106</v>
      </c>
      <c r="I23" s="216">
        <v>5</v>
      </c>
      <c r="J23" s="216"/>
      <c r="K23" s="216">
        <v>5</v>
      </c>
      <c r="L23" s="216"/>
      <c r="M23" s="216"/>
      <c r="N23" s="216"/>
    </row>
    <row r="24" spans="1:14" ht="20.100000000000001" customHeight="1">
      <c r="A24" s="257"/>
      <c r="B24" s="221"/>
      <c r="C24" s="216"/>
      <c r="D24" s="222" t="s">
        <v>402</v>
      </c>
      <c r="E24" s="223"/>
      <c r="F24" s="223"/>
      <c r="G24" s="84" t="s">
        <v>256</v>
      </c>
      <c r="H24" s="84" t="s">
        <v>106</v>
      </c>
      <c r="I24" s="216">
        <v>5</v>
      </c>
      <c r="J24" s="216"/>
      <c r="K24" s="216">
        <v>5</v>
      </c>
      <c r="L24" s="216"/>
      <c r="M24" s="223"/>
      <c r="N24" s="223"/>
    </row>
    <row r="25" spans="1:14" ht="20.100000000000001" customHeight="1">
      <c r="A25" s="257"/>
      <c r="B25" s="221"/>
      <c r="C25" s="13" t="s">
        <v>223</v>
      </c>
      <c r="D25" s="222" t="s">
        <v>403</v>
      </c>
      <c r="E25" s="223"/>
      <c r="F25" s="223"/>
      <c r="G25" s="13" t="s">
        <v>225</v>
      </c>
      <c r="H25" s="13" t="s">
        <v>106</v>
      </c>
      <c r="I25" s="216">
        <v>5</v>
      </c>
      <c r="J25" s="216"/>
      <c r="K25" s="216">
        <v>5</v>
      </c>
      <c r="L25" s="216"/>
      <c r="M25" s="216"/>
      <c r="N25" s="216"/>
    </row>
    <row r="26" spans="1:14" ht="20.100000000000001" customHeight="1">
      <c r="A26" s="257"/>
      <c r="B26" s="221"/>
      <c r="C26" s="216" t="s">
        <v>255</v>
      </c>
      <c r="D26" s="223" t="s">
        <v>257</v>
      </c>
      <c r="E26" s="223"/>
      <c r="F26" s="223"/>
      <c r="G26" s="13" t="s">
        <v>74</v>
      </c>
      <c r="H26" s="84" t="s">
        <v>106</v>
      </c>
      <c r="I26" s="216">
        <v>5</v>
      </c>
      <c r="J26" s="216"/>
      <c r="K26" s="216">
        <v>5</v>
      </c>
      <c r="L26" s="216"/>
      <c r="M26" s="235"/>
      <c r="N26" s="236"/>
    </row>
    <row r="27" spans="1:14" ht="20.100000000000001" customHeight="1">
      <c r="A27" s="257"/>
      <c r="B27" s="263"/>
      <c r="C27" s="216"/>
      <c r="D27" s="222" t="s">
        <v>404</v>
      </c>
      <c r="E27" s="223"/>
      <c r="F27" s="223"/>
      <c r="G27" s="74">
        <f>100%</f>
        <v>1</v>
      </c>
      <c r="H27" s="83">
        <v>1</v>
      </c>
      <c r="I27" s="216">
        <v>5</v>
      </c>
      <c r="J27" s="216"/>
      <c r="K27" s="216">
        <v>5</v>
      </c>
      <c r="L27" s="216"/>
      <c r="M27" s="235"/>
      <c r="N27" s="236"/>
    </row>
    <row r="28" spans="1:14" ht="20.100000000000001" customHeight="1">
      <c r="A28" s="257"/>
      <c r="B28" s="13" t="s">
        <v>226</v>
      </c>
      <c r="C28" s="13" t="s">
        <v>289</v>
      </c>
      <c r="D28" s="222" t="s">
        <v>405</v>
      </c>
      <c r="E28" s="223"/>
      <c r="F28" s="223"/>
      <c r="G28" s="71" t="s">
        <v>129</v>
      </c>
      <c r="H28" s="64">
        <v>0.95</v>
      </c>
      <c r="I28" s="216">
        <v>10</v>
      </c>
      <c r="J28" s="216"/>
      <c r="K28" s="216">
        <v>8</v>
      </c>
      <c r="L28" s="216"/>
      <c r="M28" s="219" t="s">
        <v>406</v>
      </c>
      <c r="N28" s="216"/>
    </row>
    <row r="29" spans="1:14" ht="20.100000000000001" customHeight="1">
      <c r="A29" s="226" t="s">
        <v>229</v>
      </c>
      <c r="B29" s="226"/>
      <c r="C29" s="226"/>
      <c r="D29" s="226"/>
      <c r="E29" s="226"/>
      <c r="F29" s="226"/>
      <c r="G29" s="226"/>
      <c r="H29" s="226"/>
      <c r="I29" s="226">
        <f>SUM(I13:J28)+J6</f>
        <v>100</v>
      </c>
      <c r="J29" s="226"/>
      <c r="K29" s="226">
        <f>SUM(K13:L28)+N6</f>
        <v>97.8</v>
      </c>
      <c r="L29" s="226"/>
      <c r="M29" s="228"/>
      <c r="N29" s="228"/>
    </row>
    <row r="30" spans="1:14" ht="20.100000000000001" customHeight="1">
      <c r="A30" s="62" t="s">
        <v>230</v>
      </c>
      <c r="B30" s="259">
        <v>7.8</v>
      </c>
      <c r="C30" s="259"/>
      <c r="D30" s="259"/>
      <c r="E30" s="259"/>
      <c r="F30" s="259"/>
      <c r="G30" s="259"/>
      <c r="H30" s="259"/>
      <c r="I30" s="259"/>
      <c r="J30" s="259"/>
      <c r="K30" s="259"/>
      <c r="L30" s="259"/>
      <c r="M30" s="259"/>
      <c r="N30" s="259"/>
    </row>
    <row r="31" spans="1:14">
      <c r="A31" s="215" t="s">
        <v>231</v>
      </c>
      <c r="B31" s="215"/>
      <c r="C31" s="215"/>
      <c r="D31" s="215"/>
      <c r="E31" s="215"/>
      <c r="F31" s="215"/>
      <c r="G31" s="215"/>
      <c r="H31" s="215"/>
      <c r="I31" s="215"/>
      <c r="J31" s="215"/>
      <c r="K31" s="215"/>
      <c r="L31" s="215"/>
      <c r="M31" s="215"/>
      <c r="N31" s="215"/>
    </row>
    <row r="32" spans="1:14" ht="36" customHeight="1">
      <c r="A32" s="215" t="s">
        <v>232</v>
      </c>
      <c r="B32" s="215"/>
      <c r="C32" s="215"/>
      <c r="D32" s="215"/>
      <c r="E32" s="215"/>
      <c r="F32" s="215"/>
      <c r="G32" s="215"/>
      <c r="H32" s="215"/>
      <c r="I32" s="215"/>
      <c r="J32" s="215"/>
      <c r="K32" s="215"/>
      <c r="L32" s="215"/>
      <c r="M32" s="215"/>
      <c r="N32" s="215"/>
    </row>
    <row r="33" spans="1:14" ht="41.1" customHeight="1">
      <c r="A33" s="215" t="s">
        <v>233</v>
      </c>
      <c r="B33" s="215"/>
      <c r="C33" s="215"/>
      <c r="D33" s="215"/>
      <c r="E33" s="215"/>
      <c r="F33" s="215"/>
      <c r="G33" s="215"/>
      <c r="H33" s="215"/>
      <c r="I33" s="215"/>
      <c r="J33" s="215"/>
      <c r="K33" s="215"/>
      <c r="L33" s="215"/>
      <c r="M33" s="215"/>
      <c r="N33" s="215"/>
    </row>
    <row r="34" spans="1:14" ht="15.95" customHeight="1"/>
  </sheetData>
  <sheetProtection formatCells="0" insertHyperlinks="0" autoFilter="0"/>
  <mergeCells count="124">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M29:N29"/>
    <mergeCell ref="D24:F24"/>
    <mergeCell ref="I24:J24"/>
    <mergeCell ref="K24:L24"/>
    <mergeCell ref="M24:N24"/>
    <mergeCell ref="D25:F25"/>
    <mergeCell ref="I25:J25"/>
    <mergeCell ref="K25:L25"/>
    <mergeCell ref="M25:N25"/>
    <mergeCell ref="D26:F26"/>
    <mergeCell ref="I26:J26"/>
    <mergeCell ref="K26:L26"/>
    <mergeCell ref="M26:N26"/>
    <mergeCell ref="B30:N30"/>
    <mergeCell ref="A31:N31"/>
    <mergeCell ref="A32:N32"/>
    <mergeCell ref="A33:N33"/>
    <mergeCell ref="A10:A11"/>
    <mergeCell ref="A12:A28"/>
    <mergeCell ref="B13:B21"/>
    <mergeCell ref="B22:B27"/>
    <mergeCell ref="C13:C15"/>
    <mergeCell ref="C16:C18"/>
    <mergeCell ref="C19:C21"/>
    <mergeCell ref="C22:C24"/>
    <mergeCell ref="C26:C27"/>
    <mergeCell ref="D27:F27"/>
    <mergeCell ref="I27:J27"/>
    <mergeCell ref="K27:L27"/>
    <mergeCell ref="M27:N27"/>
    <mergeCell ref="D28:F28"/>
    <mergeCell ref="I28:J28"/>
    <mergeCell ref="K28:L28"/>
    <mergeCell ref="M28:N28"/>
    <mergeCell ref="A29:H29"/>
    <mergeCell ref="I29:J29"/>
    <mergeCell ref="K29:L29"/>
  </mergeCells>
  <phoneticPr fontId="55" type="noConversion"/>
  <printOptions horizontalCentered="1"/>
  <pageMargins left="0.70866141732283505" right="0.70866141732283505" top="0.74803149606299202" bottom="0.74803149606299202" header="0.31496062992126" footer="0.31496062992126"/>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topLeftCell="A10" workbookViewId="0">
      <selection activeCell="H20" sqref="H20"/>
    </sheetView>
  </sheetViews>
  <sheetFormatPr defaultColWidth="9" defaultRowHeight="13.5"/>
  <cols>
    <col min="1" max="1" width="6" style="8" customWidth="1"/>
    <col min="2" max="2" width="11" style="8" customWidth="1"/>
    <col min="3" max="3" width="15.125" style="8" customWidth="1"/>
    <col min="4" max="4" width="9" style="8"/>
    <col min="5" max="5" width="14" style="8" customWidth="1"/>
    <col min="6" max="6" width="9.75" style="8" customWidth="1"/>
    <col min="7" max="7" width="17.375" style="8" customWidth="1"/>
    <col min="8" max="8" width="12.125" style="8" customWidth="1"/>
    <col min="9" max="10" width="3.875" style="8" customWidth="1"/>
    <col min="11" max="11" width="8.625" style="8" customWidth="1"/>
    <col min="12" max="12" width="1" style="8" hidden="1" customWidth="1"/>
    <col min="13" max="13" width="9" style="8" customWidth="1"/>
    <col min="14" max="14" width="13.75" style="8" customWidth="1"/>
    <col min="15" max="16384" width="9" style="8"/>
  </cols>
  <sheetData>
    <row r="1" spans="1:14" ht="36" customHeight="1">
      <c r="A1" s="252" t="s">
        <v>306</v>
      </c>
      <c r="B1" s="252"/>
      <c r="C1" s="252"/>
      <c r="D1" s="252"/>
      <c r="E1" s="252"/>
      <c r="F1" s="252"/>
      <c r="G1" s="252"/>
      <c r="H1" s="252"/>
      <c r="I1" s="252"/>
      <c r="J1" s="252"/>
      <c r="K1" s="252"/>
      <c r="L1" s="252"/>
      <c r="M1" s="252"/>
      <c r="N1" s="252"/>
    </row>
    <row r="2" spans="1:14" ht="24.95" customHeight="1">
      <c r="A2" s="216" t="s">
        <v>149</v>
      </c>
      <c r="B2" s="216"/>
      <c r="C2" s="216" t="s">
        <v>169</v>
      </c>
      <c r="D2" s="216"/>
      <c r="E2" s="216"/>
      <c r="F2" s="216"/>
      <c r="G2" s="216"/>
      <c r="H2" s="216"/>
      <c r="I2" s="216"/>
      <c r="J2" s="216"/>
      <c r="K2" s="216"/>
      <c r="L2" s="216"/>
      <c r="M2" s="216"/>
      <c r="N2" s="216"/>
    </row>
    <row r="3" spans="1:14" ht="24.95" customHeight="1">
      <c r="A3" s="216" t="s">
        <v>150</v>
      </c>
      <c r="B3" s="216"/>
      <c r="C3" s="216" t="s">
        <v>44</v>
      </c>
      <c r="D3" s="216"/>
      <c r="E3" s="216"/>
      <c r="F3" s="216"/>
      <c r="G3" s="216"/>
      <c r="H3" s="216" t="s">
        <v>182</v>
      </c>
      <c r="I3" s="216"/>
      <c r="J3" s="216" t="s">
        <v>385</v>
      </c>
      <c r="K3" s="216"/>
      <c r="L3" s="216"/>
      <c r="M3" s="216"/>
      <c r="N3" s="216"/>
    </row>
    <row r="4" spans="1:14" ht="24.95" customHeight="1">
      <c r="A4" s="216" t="s">
        <v>151</v>
      </c>
      <c r="B4" s="216"/>
      <c r="C4" s="216"/>
      <c r="D4" s="216"/>
      <c r="E4" s="216" t="s">
        <v>46</v>
      </c>
      <c r="F4" s="216" t="s">
        <v>184</v>
      </c>
      <c r="G4" s="216"/>
      <c r="H4" s="216" t="s">
        <v>185</v>
      </c>
      <c r="I4" s="216"/>
      <c r="J4" s="216" t="s">
        <v>50</v>
      </c>
      <c r="K4" s="216"/>
      <c r="L4" s="216" t="s">
        <v>186</v>
      </c>
      <c r="M4" s="216"/>
      <c r="N4" s="216" t="s">
        <v>51</v>
      </c>
    </row>
    <row r="5" spans="1:14" ht="24.95" customHeight="1">
      <c r="A5" s="216"/>
      <c r="B5" s="216"/>
      <c r="C5" s="216"/>
      <c r="D5" s="216"/>
      <c r="E5" s="216"/>
      <c r="F5" s="216"/>
      <c r="G5" s="216"/>
      <c r="H5" s="216"/>
      <c r="I5" s="216"/>
      <c r="J5" s="216"/>
      <c r="K5" s="216"/>
      <c r="L5" s="216"/>
      <c r="M5" s="216"/>
      <c r="N5" s="216"/>
    </row>
    <row r="6" spans="1:14" ht="24.95" customHeight="1">
      <c r="A6" s="216"/>
      <c r="B6" s="216"/>
      <c r="C6" s="264" t="s">
        <v>187</v>
      </c>
      <c r="D6" s="264"/>
      <c r="E6" s="13"/>
      <c r="F6" s="216">
        <v>40</v>
      </c>
      <c r="G6" s="216"/>
      <c r="H6" s="216">
        <v>36.29</v>
      </c>
      <c r="I6" s="216"/>
      <c r="J6" s="216">
        <v>10</v>
      </c>
      <c r="K6" s="216"/>
      <c r="L6" s="265">
        <f>H6/F6</f>
        <v>0.90725</v>
      </c>
      <c r="M6" s="265"/>
      <c r="N6" s="13">
        <v>9</v>
      </c>
    </row>
    <row r="7" spans="1:14" ht="24.95" customHeight="1">
      <c r="A7" s="216"/>
      <c r="B7" s="216"/>
      <c r="C7" s="216" t="s">
        <v>188</v>
      </c>
      <c r="D7" s="216"/>
      <c r="E7" s="13"/>
      <c r="F7" s="216">
        <v>40</v>
      </c>
      <c r="G7" s="216"/>
      <c r="H7" s="216">
        <v>36.29</v>
      </c>
      <c r="I7" s="216"/>
      <c r="J7" s="216" t="s">
        <v>54</v>
      </c>
      <c r="K7" s="216"/>
      <c r="L7" s="265">
        <f>H7/F7</f>
        <v>0.90725</v>
      </c>
      <c r="M7" s="265"/>
      <c r="N7" s="13" t="s">
        <v>54</v>
      </c>
    </row>
    <row r="8" spans="1:14" ht="24.95" customHeight="1">
      <c r="A8" s="216"/>
      <c r="B8" s="216"/>
      <c r="C8" s="216" t="s">
        <v>189</v>
      </c>
      <c r="D8" s="216"/>
      <c r="E8" s="13"/>
      <c r="F8" s="216"/>
      <c r="G8" s="216"/>
      <c r="H8" s="216"/>
      <c r="I8" s="216"/>
      <c r="J8" s="216" t="s">
        <v>54</v>
      </c>
      <c r="K8" s="216"/>
      <c r="L8" s="216"/>
      <c r="M8" s="216"/>
      <c r="N8" s="13" t="s">
        <v>54</v>
      </c>
    </row>
    <row r="9" spans="1:14" ht="24.95" customHeight="1">
      <c r="A9" s="216"/>
      <c r="B9" s="216"/>
      <c r="C9" s="216" t="s">
        <v>190</v>
      </c>
      <c r="D9" s="216"/>
      <c r="E9" s="13"/>
      <c r="F9" s="216"/>
      <c r="G9" s="216"/>
      <c r="H9" s="216"/>
      <c r="I9" s="216"/>
      <c r="J9" s="216" t="s">
        <v>54</v>
      </c>
      <c r="K9" s="216"/>
      <c r="L9" s="216"/>
      <c r="M9" s="216"/>
      <c r="N9" s="13" t="s">
        <v>54</v>
      </c>
    </row>
    <row r="10" spans="1:14" ht="24.95" customHeight="1">
      <c r="A10" s="216" t="s">
        <v>191</v>
      </c>
      <c r="B10" s="216" t="s">
        <v>57</v>
      </c>
      <c r="C10" s="216"/>
      <c r="D10" s="216"/>
      <c r="E10" s="216"/>
      <c r="F10" s="216"/>
      <c r="G10" s="216"/>
      <c r="H10" s="216" t="s">
        <v>192</v>
      </c>
      <c r="I10" s="216"/>
      <c r="J10" s="216"/>
      <c r="K10" s="216"/>
      <c r="L10" s="216"/>
      <c r="M10" s="216"/>
      <c r="N10" s="216"/>
    </row>
    <row r="11" spans="1:14" ht="59.25" customHeight="1">
      <c r="A11" s="216"/>
      <c r="B11" s="225" t="s">
        <v>407</v>
      </c>
      <c r="C11" s="225"/>
      <c r="D11" s="225"/>
      <c r="E11" s="225"/>
      <c r="F11" s="225"/>
      <c r="G11" s="225"/>
      <c r="H11" s="225" t="s">
        <v>408</v>
      </c>
      <c r="I11" s="225"/>
      <c r="J11" s="225"/>
      <c r="K11" s="225"/>
      <c r="L11" s="225"/>
      <c r="M11" s="225"/>
      <c r="N11" s="225"/>
    </row>
    <row r="12" spans="1:14" ht="24.95" customHeight="1">
      <c r="A12" s="257" t="s">
        <v>195</v>
      </c>
      <c r="B12" s="13" t="s">
        <v>60</v>
      </c>
      <c r="C12" s="13" t="s">
        <v>61</v>
      </c>
      <c r="D12" s="216" t="s">
        <v>62</v>
      </c>
      <c r="E12" s="216"/>
      <c r="F12" s="216"/>
      <c r="G12" s="13" t="s">
        <v>63</v>
      </c>
      <c r="H12" s="13" t="s">
        <v>64</v>
      </c>
      <c r="I12" s="216" t="s">
        <v>50</v>
      </c>
      <c r="J12" s="216"/>
      <c r="K12" s="216" t="s">
        <v>51</v>
      </c>
      <c r="L12" s="216"/>
      <c r="M12" s="216" t="s">
        <v>65</v>
      </c>
      <c r="N12" s="216"/>
    </row>
    <row r="13" spans="1:14" ht="24.95" customHeight="1">
      <c r="A13" s="257"/>
      <c r="B13" s="216" t="s">
        <v>196</v>
      </c>
      <c r="C13" s="216" t="s">
        <v>197</v>
      </c>
      <c r="D13" s="297" t="s">
        <v>409</v>
      </c>
      <c r="E13" s="297"/>
      <c r="F13" s="297"/>
      <c r="G13" s="79">
        <v>14</v>
      </c>
      <c r="H13" s="80" t="s">
        <v>410</v>
      </c>
      <c r="I13" s="216">
        <v>10</v>
      </c>
      <c r="J13" s="216"/>
      <c r="K13" s="216">
        <v>10</v>
      </c>
      <c r="L13" s="216"/>
      <c r="M13" s="216"/>
      <c r="N13" s="216"/>
    </row>
    <row r="14" spans="1:14" ht="24.95" customHeight="1">
      <c r="A14" s="257"/>
      <c r="B14" s="216"/>
      <c r="C14" s="216"/>
      <c r="D14" s="297" t="s">
        <v>411</v>
      </c>
      <c r="E14" s="297"/>
      <c r="F14" s="297"/>
      <c r="G14" s="80">
        <v>1</v>
      </c>
      <c r="H14" s="80">
        <v>1</v>
      </c>
      <c r="I14" s="216">
        <v>10</v>
      </c>
      <c r="J14" s="216"/>
      <c r="K14" s="216">
        <v>10</v>
      </c>
      <c r="L14" s="216"/>
      <c r="M14" s="216"/>
      <c r="N14" s="216"/>
    </row>
    <row r="15" spans="1:14" ht="24.95" customHeight="1">
      <c r="A15" s="257"/>
      <c r="B15" s="216"/>
      <c r="C15" s="216" t="s">
        <v>201</v>
      </c>
      <c r="D15" s="297" t="s">
        <v>412</v>
      </c>
      <c r="E15" s="297"/>
      <c r="F15" s="297"/>
      <c r="G15" s="81">
        <v>1</v>
      </c>
      <c r="H15" s="64">
        <v>1</v>
      </c>
      <c r="I15" s="216">
        <v>10</v>
      </c>
      <c r="J15" s="216"/>
      <c r="K15" s="216">
        <v>10</v>
      </c>
      <c r="L15" s="216"/>
      <c r="M15" s="216"/>
      <c r="N15" s="216"/>
    </row>
    <row r="16" spans="1:14" ht="24.95" customHeight="1">
      <c r="A16" s="257"/>
      <c r="B16" s="216"/>
      <c r="C16" s="216"/>
      <c r="D16" s="223" t="s">
        <v>413</v>
      </c>
      <c r="E16" s="223"/>
      <c r="F16" s="223"/>
      <c r="G16" s="74">
        <v>1</v>
      </c>
      <c r="H16" s="64">
        <v>0.99</v>
      </c>
      <c r="I16" s="216">
        <v>10</v>
      </c>
      <c r="J16" s="216"/>
      <c r="K16" s="216">
        <v>10</v>
      </c>
      <c r="L16" s="216"/>
      <c r="M16" s="216"/>
      <c r="N16" s="216"/>
    </row>
    <row r="17" spans="1:14" ht="24.95" customHeight="1">
      <c r="A17" s="257"/>
      <c r="B17" s="216"/>
      <c r="C17" s="216"/>
      <c r="D17" s="223" t="s">
        <v>414</v>
      </c>
      <c r="E17" s="223"/>
      <c r="F17" s="223"/>
      <c r="G17" s="74">
        <v>1</v>
      </c>
      <c r="H17" s="64">
        <v>0.96</v>
      </c>
      <c r="I17" s="216">
        <v>10</v>
      </c>
      <c r="J17" s="216"/>
      <c r="K17" s="216">
        <v>10</v>
      </c>
      <c r="L17" s="216"/>
      <c r="M17" s="216"/>
      <c r="N17" s="216"/>
    </row>
    <row r="18" spans="1:14" ht="38.25" customHeight="1">
      <c r="A18" s="257"/>
      <c r="B18" s="216" t="s">
        <v>215</v>
      </c>
      <c r="C18" s="216" t="s">
        <v>216</v>
      </c>
      <c r="D18" s="297" t="s">
        <v>415</v>
      </c>
      <c r="E18" s="297"/>
      <c r="F18" s="297"/>
      <c r="G18" s="66" t="s">
        <v>416</v>
      </c>
      <c r="H18" s="66" t="s">
        <v>417</v>
      </c>
      <c r="I18" s="216">
        <v>15</v>
      </c>
      <c r="J18" s="216"/>
      <c r="K18" s="216">
        <v>15</v>
      </c>
      <c r="L18" s="216"/>
      <c r="M18" s="216"/>
      <c r="N18" s="216"/>
    </row>
    <row r="19" spans="1:14" ht="37.5" customHeight="1">
      <c r="A19" s="257"/>
      <c r="B19" s="216"/>
      <c r="C19" s="216"/>
      <c r="D19" s="297" t="s">
        <v>418</v>
      </c>
      <c r="E19" s="297"/>
      <c r="F19" s="297"/>
      <c r="G19" s="66" t="s">
        <v>419</v>
      </c>
      <c r="H19" s="66" t="s">
        <v>417</v>
      </c>
      <c r="I19" s="216">
        <v>15</v>
      </c>
      <c r="J19" s="216"/>
      <c r="K19" s="216">
        <v>15</v>
      </c>
      <c r="L19" s="216"/>
      <c r="M19" s="216"/>
      <c r="N19" s="216"/>
    </row>
    <row r="20" spans="1:14" ht="32.25" customHeight="1">
      <c r="A20" s="257"/>
      <c r="B20" s="13" t="s">
        <v>226</v>
      </c>
      <c r="C20" s="13" t="s">
        <v>289</v>
      </c>
      <c r="D20" s="223" t="s">
        <v>228</v>
      </c>
      <c r="E20" s="223"/>
      <c r="F20" s="223"/>
      <c r="G20" s="65" t="s">
        <v>129</v>
      </c>
      <c r="H20" s="65" t="s">
        <v>129</v>
      </c>
      <c r="I20" s="216">
        <v>10</v>
      </c>
      <c r="J20" s="216"/>
      <c r="K20" s="216">
        <v>10</v>
      </c>
      <c r="L20" s="216"/>
      <c r="M20" s="216"/>
      <c r="N20" s="216"/>
    </row>
    <row r="21" spans="1:14" ht="39" customHeight="1">
      <c r="A21" s="226" t="s">
        <v>229</v>
      </c>
      <c r="B21" s="226"/>
      <c r="C21" s="226"/>
      <c r="D21" s="226"/>
      <c r="E21" s="226"/>
      <c r="F21" s="226"/>
      <c r="G21" s="226"/>
      <c r="H21" s="226"/>
      <c r="I21" s="226">
        <f>SUM(I13:I20)+J6</f>
        <v>100</v>
      </c>
      <c r="J21" s="226"/>
      <c r="K21" s="226">
        <f>SUM(K13:K20)+N6</f>
        <v>99</v>
      </c>
      <c r="L21" s="226"/>
      <c r="M21" s="258" t="s">
        <v>420</v>
      </c>
      <c r="N21" s="258"/>
    </row>
    <row r="22" spans="1:14" ht="24.95" customHeight="1">
      <c r="A22" s="62" t="s">
        <v>230</v>
      </c>
      <c r="B22" s="259" t="s">
        <v>203</v>
      </c>
      <c r="C22" s="259"/>
      <c r="D22" s="259"/>
      <c r="E22" s="259"/>
      <c r="F22" s="259"/>
      <c r="G22" s="259"/>
      <c r="H22" s="259"/>
      <c r="I22" s="259"/>
      <c r="J22" s="259"/>
      <c r="K22" s="259"/>
      <c r="L22" s="259"/>
      <c r="M22" s="259"/>
      <c r="N22" s="259"/>
    </row>
    <row r="23" spans="1:14">
      <c r="A23" s="215" t="s">
        <v>231</v>
      </c>
      <c r="B23" s="215"/>
      <c r="C23" s="215"/>
      <c r="D23" s="215"/>
      <c r="E23" s="215"/>
      <c r="F23" s="215"/>
      <c r="G23" s="215"/>
      <c r="H23" s="215"/>
      <c r="I23" s="215"/>
      <c r="J23" s="215"/>
      <c r="K23" s="215"/>
      <c r="L23" s="215"/>
      <c r="M23" s="215"/>
      <c r="N23" s="215"/>
    </row>
    <row r="24" spans="1:14" ht="33.75" customHeight="1">
      <c r="A24" s="215" t="s">
        <v>232</v>
      </c>
      <c r="B24" s="215"/>
      <c r="C24" s="215"/>
      <c r="D24" s="215"/>
      <c r="E24" s="215"/>
      <c r="F24" s="215"/>
      <c r="G24" s="215"/>
      <c r="H24" s="215"/>
      <c r="I24" s="215"/>
      <c r="J24" s="215"/>
      <c r="K24" s="215"/>
      <c r="L24" s="215"/>
      <c r="M24" s="215"/>
      <c r="N24" s="215"/>
    </row>
    <row r="25" spans="1:14" ht="41.1" customHeight="1">
      <c r="A25" s="215" t="s">
        <v>233</v>
      </c>
      <c r="B25" s="215"/>
      <c r="C25" s="215"/>
      <c r="D25" s="215"/>
      <c r="E25" s="215"/>
      <c r="F25" s="215"/>
      <c r="G25" s="215"/>
      <c r="H25" s="215"/>
      <c r="I25" s="215"/>
      <c r="J25" s="215"/>
      <c r="K25" s="215"/>
      <c r="L25" s="215"/>
      <c r="M25" s="215"/>
      <c r="N25" s="215"/>
    </row>
    <row r="26" spans="1:14" ht="15.95" customHeight="1"/>
  </sheetData>
  <sheetProtection formatCells="0" insertHyperlinks="0" autoFilter="0"/>
  <mergeCells count="90">
    <mergeCell ref="A1:N1"/>
    <mergeCell ref="A2:B2"/>
    <mergeCell ref="C2:N2"/>
    <mergeCell ref="A3:B3"/>
    <mergeCell ref="C3:G3"/>
    <mergeCell ref="H3:I3"/>
    <mergeCell ref="J3:N3"/>
    <mergeCell ref="C6:D6"/>
    <mergeCell ref="F6:G6"/>
    <mergeCell ref="H6:I6"/>
    <mergeCell ref="J6:K6"/>
    <mergeCell ref="L6:M6"/>
    <mergeCell ref="J8:K8"/>
    <mergeCell ref="L8:M8"/>
    <mergeCell ref="C7:D7"/>
    <mergeCell ref="F7:G7"/>
    <mergeCell ref="H7:I7"/>
    <mergeCell ref="J7:K7"/>
    <mergeCell ref="L7:M7"/>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I19:J19"/>
    <mergeCell ref="K19:L19"/>
    <mergeCell ref="M19:N19"/>
    <mergeCell ref="D20:F20"/>
    <mergeCell ref="I20:J20"/>
    <mergeCell ref="K20:L20"/>
    <mergeCell ref="M20:N20"/>
    <mergeCell ref="A23:N23"/>
    <mergeCell ref="A24:N24"/>
    <mergeCell ref="A25:N25"/>
    <mergeCell ref="A10:A11"/>
    <mergeCell ref="A12:A20"/>
    <mergeCell ref="B13:B17"/>
    <mergeCell ref="B18:B19"/>
    <mergeCell ref="C13:C14"/>
    <mergeCell ref="C15:C17"/>
    <mergeCell ref="C18:C19"/>
    <mergeCell ref="A21:H21"/>
    <mergeCell ref="I21:J21"/>
    <mergeCell ref="K21:L21"/>
    <mergeCell ref="M21:N21"/>
    <mergeCell ref="B22:N22"/>
    <mergeCell ref="D19:F19"/>
    <mergeCell ref="E4:E5"/>
    <mergeCell ref="N4:N5"/>
    <mergeCell ref="A4:B9"/>
    <mergeCell ref="C4:D5"/>
    <mergeCell ref="F4:G5"/>
    <mergeCell ref="H4:I5"/>
    <mergeCell ref="J4:K5"/>
    <mergeCell ref="L4:M5"/>
    <mergeCell ref="C9:D9"/>
    <mergeCell ref="F9:G9"/>
    <mergeCell ref="H9:I9"/>
    <mergeCell ref="J9:K9"/>
    <mergeCell ref="L9:M9"/>
    <mergeCell ref="C8:D8"/>
    <mergeCell ref="F8:G8"/>
    <mergeCell ref="H8:I8"/>
  </mergeCells>
  <phoneticPr fontId="55" type="noConversion"/>
  <printOptions horizontalCentered="1"/>
  <pageMargins left="0.70866141732283505" right="0.70866141732283505" top="0.74803149606299202" bottom="0.74803149606299202" header="0.31496062992126" footer="0.31496062992126"/>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workbookViewId="0">
      <selection activeCell="M30" sqref="M30:N30"/>
    </sheetView>
  </sheetViews>
  <sheetFormatPr defaultColWidth="9" defaultRowHeight="13.5"/>
  <cols>
    <col min="1" max="1" width="5.625" style="8" customWidth="1"/>
    <col min="2" max="2" width="11.875" style="77" customWidth="1"/>
    <col min="3" max="3" width="14.875" style="8" customWidth="1"/>
    <col min="4" max="4" width="12.5" style="8" customWidth="1"/>
    <col min="5" max="5" width="22" style="8" customWidth="1"/>
    <col min="6" max="6" width="13.875" style="8" customWidth="1"/>
    <col min="7" max="7" width="11.5" style="8" customWidth="1"/>
    <col min="8" max="8" width="11.875" style="8" customWidth="1"/>
    <col min="9" max="9" width="4.875" style="8" customWidth="1"/>
    <col min="10" max="10" width="6" style="8" customWidth="1"/>
    <col min="11" max="11" width="5" style="8" customWidth="1"/>
    <col min="12" max="12" width="5.5" style="8" customWidth="1"/>
    <col min="13" max="13" width="9" style="8"/>
    <col min="14" max="14" width="15.125" style="8" customWidth="1"/>
    <col min="15" max="16384" width="9" style="8"/>
  </cols>
  <sheetData>
    <row r="1" spans="1:14" ht="25.5" customHeight="1">
      <c r="A1" s="252" t="s">
        <v>306</v>
      </c>
      <c r="B1" s="252"/>
      <c r="C1" s="252"/>
      <c r="D1" s="303"/>
      <c r="E1" s="303"/>
      <c r="F1" s="303"/>
      <c r="G1" s="252"/>
      <c r="H1" s="252"/>
      <c r="I1" s="252"/>
      <c r="J1" s="252"/>
      <c r="K1" s="252"/>
      <c r="L1" s="252"/>
      <c r="M1" s="252"/>
      <c r="N1" s="252"/>
    </row>
    <row r="2" spans="1:14" ht="18" customHeight="1">
      <c r="A2" s="216" t="s">
        <v>149</v>
      </c>
      <c r="B2" s="216"/>
      <c r="C2" s="216" t="s">
        <v>170</v>
      </c>
      <c r="D2" s="216"/>
      <c r="E2" s="216"/>
      <c r="F2" s="216"/>
      <c r="G2" s="216"/>
      <c r="H2" s="216"/>
      <c r="I2" s="216"/>
      <c r="J2" s="216"/>
      <c r="K2" s="216"/>
      <c r="L2" s="216"/>
      <c r="M2" s="216"/>
      <c r="N2" s="216"/>
    </row>
    <row r="3" spans="1:14" ht="18" customHeight="1">
      <c r="A3" s="216" t="s">
        <v>150</v>
      </c>
      <c r="B3" s="216"/>
      <c r="C3" s="216" t="s">
        <v>44</v>
      </c>
      <c r="D3" s="216"/>
      <c r="E3" s="216"/>
      <c r="F3" s="216"/>
      <c r="G3" s="216"/>
      <c r="H3" s="216" t="s">
        <v>182</v>
      </c>
      <c r="I3" s="216"/>
      <c r="J3" s="216" t="s">
        <v>385</v>
      </c>
      <c r="K3" s="216"/>
      <c r="L3" s="216"/>
      <c r="M3" s="216"/>
      <c r="N3" s="216"/>
    </row>
    <row r="4" spans="1:14" ht="18" customHeight="1">
      <c r="A4" s="216" t="s">
        <v>151</v>
      </c>
      <c r="B4" s="216"/>
      <c r="C4" s="216"/>
      <c r="D4" s="216"/>
      <c r="E4" s="216" t="s">
        <v>46</v>
      </c>
      <c r="F4" s="216" t="s">
        <v>184</v>
      </c>
      <c r="G4" s="216"/>
      <c r="H4" s="216" t="s">
        <v>185</v>
      </c>
      <c r="I4" s="216"/>
      <c r="J4" s="216" t="s">
        <v>50</v>
      </c>
      <c r="K4" s="216"/>
      <c r="L4" s="216" t="s">
        <v>186</v>
      </c>
      <c r="M4" s="216"/>
      <c r="N4" s="216" t="s">
        <v>51</v>
      </c>
    </row>
    <row r="5" spans="1:14" ht="18" customHeight="1">
      <c r="A5" s="216"/>
      <c r="B5" s="216"/>
      <c r="C5" s="216"/>
      <c r="D5" s="216"/>
      <c r="E5" s="216"/>
      <c r="F5" s="216"/>
      <c r="G5" s="216"/>
      <c r="H5" s="216"/>
      <c r="I5" s="216"/>
      <c r="J5" s="216"/>
      <c r="K5" s="216"/>
      <c r="L5" s="216"/>
      <c r="M5" s="216"/>
      <c r="N5" s="216"/>
    </row>
    <row r="6" spans="1:14" ht="18" customHeight="1">
      <c r="A6" s="216"/>
      <c r="B6" s="216"/>
      <c r="C6" s="216" t="s">
        <v>187</v>
      </c>
      <c r="D6" s="216"/>
      <c r="E6" s="13">
        <v>695.24</v>
      </c>
      <c r="F6" s="216">
        <v>695.24</v>
      </c>
      <c r="G6" s="216"/>
      <c r="H6" s="216">
        <v>548.55999999999995</v>
      </c>
      <c r="I6" s="216"/>
      <c r="J6" s="216">
        <v>10</v>
      </c>
      <c r="K6" s="216"/>
      <c r="L6" s="265">
        <f>H6/F6</f>
        <v>0.78902249582877848</v>
      </c>
      <c r="M6" s="265"/>
      <c r="N6" s="13">
        <v>7.8</v>
      </c>
    </row>
    <row r="7" spans="1:14" ht="18" customHeight="1">
      <c r="A7" s="216"/>
      <c r="B7" s="216"/>
      <c r="C7" s="216" t="s">
        <v>188</v>
      </c>
      <c r="D7" s="216"/>
      <c r="E7" s="13">
        <v>695.24</v>
      </c>
      <c r="F7" s="216">
        <v>695.24</v>
      </c>
      <c r="G7" s="216"/>
      <c r="H7" s="216">
        <v>548.55999999999995</v>
      </c>
      <c r="I7" s="216"/>
      <c r="J7" s="216" t="s">
        <v>54</v>
      </c>
      <c r="K7" s="216"/>
      <c r="L7" s="265"/>
      <c r="M7" s="265"/>
      <c r="N7" s="13" t="s">
        <v>54</v>
      </c>
    </row>
    <row r="8" spans="1:14" ht="18" customHeight="1">
      <c r="A8" s="216"/>
      <c r="B8" s="216"/>
      <c r="C8" s="216" t="s">
        <v>189</v>
      </c>
      <c r="D8" s="216"/>
      <c r="E8" s="13"/>
      <c r="F8" s="216"/>
      <c r="G8" s="216"/>
      <c r="H8" s="216"/>
      <c r="I8" s="216"/>
      <c r="J8" s="216" t="s">
        <v>54</v>
      </c>
      <c r="K8" s="216"/>
      <c r="L8" s="265"/>
      <c r="M8" s="216"/>
      <c r="N8" s="13" t="s">
        <v>54</v>
      </c>
    </row>
    <row r="9" spans="1:14" ht="18" customHeight="1">
      <c r="A9" s="216"/>
      <c r="B9" s="216"/>
      <c r="C9" s="216" t="s">
        <v>190</v>
      </c>
      <c r="D9" s="216"/>
      <c r="E9" s="13"/>
      <c r="F9" s="216"/>
      <c r="G9" s="216"/>
      <c r="H9" s="216"/>
      <c r="I9" s="216"/>
      <c r="J9" s="216" t="s">
        <v>54</v>
      </c>
      <c r="K9" s="216"/>
      <c r="L9" s="216"/>
      <c r="M9" s="216"/>
      <c r="N9" s="13" t="s">
        <v>54</v>
      </c>
    </row>
    <row r="10" spans="1:14" ht="18" customHeight="1">
      <c r="A10" s="216" t="s">
        <v>191</v>
      </c>
      <c r="B10" s="216" t="s">
        <v>57</v>
      </c>
      <c r="C10" s="216"/>
      <c r="D10" s="216"/>
      <c r="E10" s="216"/>
      <c r="F10" s="216"/>
      <c r="G10" s="216"/>
      <c r="H10" s="216" t="s">
        <v>192</v>
      </c>
      <c r="I10" s="216"/>
      <c r="J10" s="216"/>
      <c r="K10" s="216"/>
      <c r="L10" s="216"/>
      <c r="M10" s="216"/>
      <c r="N10" s="216"/>
    </row>
    <row r="11" spans="1:14" ht="80.25" customHeight="1">
      <c r="A11" s="216"/>
      <c r="B11" s="225" t="s">
        <v>421</v>
      </c>
      <c r="C11" s="225"/>
      <c r="D11" s="225"/>
      <c r="E11" s="225"/>
      <c r="F11" s="225"/>
      <c r="G11" s="225"/>
      <c r="H11" s="258" t="s">
        <v>194</v>
      </c>
      <c r="I11" s="258"/>
      <c r="J11" s="258"/>
      <c r="K11" s="258"/>
      <c r="L11" s="258"/>
      <c r="M11" s="258"/>
      <c r="N11" s="258"/>
    </row>
    <row r="12" spans="1:14" s="77" customFormat="1" ht="18" customHeight="1">
      <c r="A12" s="257" t="s">
        <v>195</v>
      </c>
      <c r="B12" s="160" t="s">
        <v>60</v>
      </c>
      <c r="C12" s="161" t="s">
        <v>61</v>
      </c>
      <c r="D12" s="216" t="s">
        <v>62</v>
      </c>
      <c r="E12" s="216"/>
      <c r="F12" s="216"/>
      <c r="G12" s="13" t="s">
        <v>63</v>
      </c>
      <c r="H12" s="13" t="s">
        <v>64</v>
      </c>
      <c r="I12" s="216" t="s">
        <v>50</v>
      </c>
      <c r="J12" s="216"/>
      <c r="K12" s="216" t="s">
        <v>51</v>
      </c>
      <c r="L12" s="216"/>
      <c r="M12" s="216" t="s">
        <v>65</v>
      </c>
      <c r="N12" s="216"/>
    </row>
    <row r="13" spans="1:14" ht="21.95" customHeight="1">
      <c r="A13" s="257"/>
      <c r="B13" s="216" t="s">
        <v>196</v>
      </c>
      <c r="C13" s="236" t="s">
        <v>197</v>
      </c>
      <c r="D13" s="295" t="s">
        <v>422</v>
      </c>
      <c r="E13" s="295"/>
      <c r="F13" s="295"/>
      <c r="G13" s="64" t="s">
        <v>423</v>
      </c>
      <c r="H13" s="64" t="s">
        <v>106</v>
      </c>
      <c r="I13" s="216">
        <v>5</v>
      </c>
      <c r="J13" s="216"/>
      <c r="K13" s="216">
        <v>5</v>
      </c>
      <c r="L13" s="216"/>
      <c r="M13" s="216"/>
      <c r="N13" s="216"/>
    </row>
    <row r="14" spans="1:14" ht="21.95" customHeight="1">
      <c r="A14" s="257"/>
      <c r="B14" s="216"/>
      <c r="C14" s="236"/>
      <c r="D14" s="295" t="s">
        <v>424</v>
      </c>
      <c r="E14" s="295"/>
      <c r="F14" s="295"/>
      <c r="G14" s="74">
        <f>100%</f>
        <v>1</v>
      </c>
      <c r="H14" s="64">
        <v>1</v>
      </c>
      <c r="I14" s="216">
        <v>5</v>
      </c>
      <c r="J14" s="216"/>
      <c r="K14" s="216">
        <v>5</v>
      </c>
      <c r="L14" s="216"/>
      <c r="M14" s="216"/>
      <c r="N14" s="216"/>
    </row>
    <row r="15" spans="1:14" ht="21.95" customHeight="1">
      <c r="A15" s="257"/>
      <c r="B15" s="216"/>
      <c r="C15" s="236"/>
      <c r="D15" s="295" t="s">
        <v>425</v>
      </c>
      <c r="E15" s="295"/>
      <c r="F15" s="295"/>
      <c r="G15" s="74">
        <f>100%</f>
        <v>1</v>
      </c>
      <c r="H15" s="64">
        <v>1</v>
      </c>
      <c r="I15" s="216">
        <v>5</v>
      </c>
      <c r="J15" s="216"/>
      <c r="K15" s="216">
        <v>5</v>
      </c>
      <c r="L15" s="216"/>
      <c r="M15" s="216"/>
      <c r="N15" s="216"/>
    </row>
    <row r="16" spans="1:14" ht="30" customHeight="1">
      <c r="A16" s="257"/>
      <c r="B16" s="216"/>
      <c r="C16" s="236"/>
      <c r="D16" s="295" t="s">
        <v>426</v>
      </c>
      <c r="E16" s="295"/>
      <c r="F16" s="295"/>
      <c r="G16" s="64">
        <v>1</v>
      </c>
      <c r="H16" s="73">
        <v>0.99990000000000001</v>
      </c>
      <c r="I16" s="216">
        <v>5</v>
      </c>
      <c r="J16" s="216"/>
      <c r="K16" s="216">
        <v>4</v>
      </c>
      <c r="L16" s="216"/>
      <c r="M16" s="225" t="s">
        <v>427</v>
      </c>
      <c r="N16" s="225"/>
    </row>
    <row r="17" spans="1:14" ht="30" customHeight="1">
      <c r="A17" s="257"/>
      <c r="B17" s="216"/>
      <c r="C17" s="236"/>
      <c r="D17" s="295" t="s">
        <v>428</v>
      </c>
      <c r="E17" s="295"/>
      <c r="F17" s="295"/>
      <c r="G17" s="64">
        <v>1</v>
      </c>
      <c r="H17" s="73">
        <v>0.99990000000000001</v>
      </c>
      <c r="I17" s="216">
        <v>4</v>
      </c>
      <c r="J17" s="216"/>
      <c r="K17" s="216">
        <v>3</v>
      </c>
      <c r="L17" s="216"/>
      <c r="M17" s="225" t="s">
        <v>427</v>
      </c>
      <c r="N17" s="225"/>
    </row>
    <row r="18" spans="1:14" ht="21.95" customHeight="1">
      <c r="A18" s="257"/>
      <c r="B18" s="216"/>
      <c r="C18" s="236" t="s">
        <v>201</v>
      </c>
      <c r="D18" s="295" t="s">
        <v>429</v>
      </c>
      <c r="E18" s="295"/>
      <c r="F18" s="295"/>
      <c r="G18" s="64">
        <v>1</v>
      </c>
      <c r="H18" s="73">
        <v>0.99990000000000001</v>
      </c>
      <c r="I18" s="216">
        <v>4</v>
      </c>
      <c r="J18" s="216"/>
      <c r="K18" s="216">
        <v>3</v>
      </c>
      <c r="L18" s="216"/>
      <c r="M18" s="216"/>
      <c r="N18" s="216"/>
    </row>
    <row r="19" spans="1:14" ht="21.95" customHeight="1">
      <c r="A19" s="257"/>
      <c r="B19" s="216"/>
      <c r="C19" s="236"/>
      <c r="D19" s="295" t="s">
        <v>205</v>
      </c>
      <c r="E19" s="295"/>
      <c r="F19" s="295"/>
      <c r="G19" s="74">
        <f>100%</f>
        <v>1</v>
      </c>
      <c r="H19" s="64">
        <v>1</v>
      </c>
      <c r="I19" s="216">
        <v>5</v>
      </c>
      <c r="J19" s="216"/>
      <c r="K19" s="216">
        <v>5</v>
      </c>
      <c r="L19" s="216"/>
      <c r="M19" s="216"/>
      <c r="N19" s="216"/>
    </row>
    <row r="20" spans="1:14" ht="21.95" customHeight="1">
      <c r="A20" s="257"/>
      <c r="B20" s="216"/>
      <c r="C20" s="236"/>
      <c r="D20" s="295" t="s">
        <v>430</v>
      </c>
      <c r="E20" s="295"/>
      <c r="F20" s="295"/>
      <c r="G20" s="74">
        <f>100%</f>
        <v>1</v>
      </c>
      <c r="H20" s="64">
        <v>1</v>
      </c>
      <c r="I20" s="216">
        <v>5</v>
      </c>
      <c r="J20" s="216"/>
      <c r="K20" s="216">
        <v>5</v>
      </c>
      <c r="L20" s="216"/>
      <c r="M20" s="216"/>
      <c r="N20" s="216"/>
    </row>
    <row r="21" spans="1:14" ht="21.95" customHeight="1">
      <c r="A21" s="257"/>
      <c r="B21" s="216"/>
      <c r="C21" s="236" t="s">
        <v>208</v>
      </c>
      <c r="D21" s="295" t="s">
        <v>431</v>
      </c>
      <c r="E21" s="295"/>
      <c r="F21" s="295"/>
      <c r="G21" s="64" t="s">
        <v>214</v>
      </c>
      <c r="H21" s="64" t="s">
        <v>214</v>
      </c>
      <c r="I21" s="216">
        <v>4</v>
      </c>
      <c r="J21" s="216"/>
      <c r="K21" s="216">
        <v>4</v>
      </c>
      <c r="L21" s="216"/>
      <c r="M21" s="216"/>
      <c r="N21" s="216"/>
    </row>
    <row r="22" spans="1:14" ht="21.95" customHeight="1">
      <c r="A22" s="257"/>
      <c r="B22" s="216"/>
      <c r="C22" s="236"/>
      <c r="D22" s="295" t="s">
        <v>398</v>
      </c>
      <c r="E22" s="295"/>
      <c r="F22" s="295"/>
      <c r="G22" s="13" t="s">
        <v>214</v>
      </c>
      <c r="H22" s="13" t="s">
        <v>214</v>
      </c>
      <c r="I22" s="216">
        <v>4</v>
      </c>
      <c r="J22" s="216"/>
      <c r="K22" s="216">
        <v>4</v>
      </c>
      <c r="L22" s="216"/>
      <c r="M22" s="216"/>
      <c r="N22" s="216"/>
    </row>
    <row r="23" spans="1:14" ht="21.95" customHeight="1">
      <c r="A23" s="257"/>
      <c r="B23" s="216"/>
      <c r="C23" s="299"/>
      <c r="D23" s="296" t="s">
        <v>432</v>
      </c>
      <c r="E23" s="295"/>
      <c r="F23" s="295"/>
      <c r="G23" s="64" t="s">
        <v>222</v>
      </c>
      <c r="H23" s="64" t="s">
        <v>106</v>
      </c>
      <c r="I23" s="216">
        <v>4</v>
      </c>
      <c r="J23" s="216"/>
      <c r="K23" s="216">
        <v>4</v>
      </c>
      <c r="L23" s="216"/>
      <c r="M23" s="216"/>
      <c r="N23" s="216"/>
    </row>
    <row r="24" spans="1:14" ht="35.25" customHeight="1">
      <c r="A24" s="257"/>
      <c r="B24" s="216" t="s">
        <v>215</v>
      </c>
      <c r="C24" s="300" t="s">
        <v>216</v>
      </c>
      <c r="D24" s="244" t="s">
        <v>433</v>
      </c>
      <c r="E24" s="295"/>
      <c r="F24" s="295"/>
      <c r="G24" s="66" t="s">
        <v>434</v>
      </c>
      <c r="H24" s="66" t="s">
        <v>435</v>
      </c>
      <c r="I24" s="216">
        <v>5</v>
      </c>
      <c r="J24" s="216"/>
      <c r="K24" s="216">
        <v>5</v>
      </c>
      <c r="L24" s="216"/>
      <c r="M24" s="216"/>
      <c r="N24" s="216"/>
    </row>
    <row r="25" spans="1:14" ht="21.95" customHeight="1">
      <c r="A25" s="257"/>
      <c r="B25" s="216"/>
      <c r="C25" s="300"/>
      <c r="D25" s="302" t="s">
        <v>436</v>
      </c>
      <c r="E25" s="295"/>
      <c r="F25" s="295"/>
      <c r="G25" s="66" t="s">
        <v>222</v>
      </c>
      <c r="H25" s="66" t="s">
        <v>106</v>
      </c>
      <c r="I25" s="216">
        <v>5</v>
      </c>
      <c r="J25" s="216"/>
      <c r="K25" s="216">
        <v>5</v>
      </c>
      <c r="L25" s="216"/>
      <c r="M25" s="216"/>
      <c r="N25" s="216"/>
    </row>
    <row r="26" spans="1:14" ht="33.75" customHeight="1">
      <c r="A26" s="257"/>
      <c r="B26" s="216"/>
      <c r="C26" s="300"/>
      <c r="D26" s="302" t="s">
        <v>437</v>
      </c>
      <c r="E26" s="295"/>
      <c r="F26" s="295"/>
      <c r="G26" s="66" t="s">
        <v>434</v>
      </c>
      <c r="H26" s="66" t="s">
        <v>435</v>
      </c>
      <c r="I26" s="216">
        <v>5</v>
      </c>
      <c r="J26" s="216"/>
      <c r="K26" s="216">
        <v>5</v>
      </c>
      <c r="L26" s="216"/>
      <c r="M26" s="216"/>
      <c r="N26" s="216"/>
    </row>
    <row r="27" spans="1:14" ht="21.95" customHeight="1">
      <c r="A27" s="257"/>
      <c r="B27" s="216"/>
      <c r="C27" s="300" t="s">
        <v>255</v>
      </c>
      <c r="D27" s="239" t="s">
        <v>438</v>
      </c>
      <c r="E27" s="223"/>
      <c r="F27" s="223"/>
      <c r="G27" s="13" t="s">
        <v>434</v>
      </c>
      <c r="H27" s="13" t="s">
        <v>435</v>
      </c>
      <c r="I27" s="216">
        <v>5</v>
      </c>
      <c r="J27" s="216"/>
      <c r="K27" s="216">
        <v>5</v>
      </c>
      <c r="L27" s="216"/>
      <c r="M27" s="216"/>
      <c r="N27" s="216"/>
    </row>
    <row r="28" spans="1:14" ht="21.95" customHeight="1">
      <c r="A28" s="257"/>
      <c r="B28" s="216"/>
      <c r="C28" s="300"/>
      <c r="D28" s="301" t="s">
        <v>439</v>
      </c>
      <c r="E28" s="223"/>
      <c r="F28" s="223"/>
      <c r="G28" s="13" t="s">
        <v>74</v>
      </c>
      <c r="H28" s="13" t="s">
        <v>106</v>
      </c>
      <c r="I28" s="216">
        <v>5</v>
      </c>
      <c r="J28" s="216"/>
      <c r="K28" s="216">
        <v>5</v>
      </c>
      <c r="L28" s="216"/>
      <c r="M28" s="216"/>
      <c r="N28" s="216"/>
    </row>
    <row r="29" spans="1:14" ht="21.95" customHeight="1">
      <c r="A29" s="257"/>
      <c r="B29" s="216"/>
      <c r="C29" s="300"/>
      <c r="D29" s="301" t="s">
        <v>440</v>
      </c>
      <c r="E29" s="223"/>
      <c r="F29" s="223"/>
      <c r="G29" s="13" t="s">
        <v>256</v>
      </c>
      <c r="H29" s="13" t="s">
        <v>256</v>
      </c>
      <c r="I29" s="216">
        <v>5</v>
      </c>
      <c r="J29" s="216"/>
      <c r="K29" s="216">
        <v>5</v>
      </c>
      <c r="L29" s="216"/>
      <c r="M29" s="216"/>
      <c r="N29" s="216"/>
    </row>
    <row r="30" spans="1:14" ht="36" customHeight="1">
      <c r="A30" s="257"/>
      <c r="B30" s="160" t="s">
        <v>226</v>
      </c>
      <c r="C30" s="168" t="s">
        <v>289</v>
      </c>
      <c r="D30" s="222" t="s">
        <v>441</v>
      </c>
      <c r="E30" s="223"/>
      <c r="F30" s="223"/>
      <c r="G30" s="13" t="s">
        <v>129</v>
      </c>
      <c r="H30" s="64">
        <v>0.95</v>
      </c>
      <c r="I30" s="216">
        <v>10</v>
      </c>
      <c r="J30" s="216"/>
      <c r="K30" s="216">
        <v>8</v>
      </c>
      <c r="L30" s="216"/>
      <c r="M30" s="222" t="s">
        <v>442</v>
      </c>
      <c r="N30" s="225"/>
    </row>
    <row r="31" spans="1:14" ht="18" customHeight="1">
      <c r="A31" s="226" t="s">
        <v>229</v>
      </c>
      <c r="B31" s="226"/>
      <c r="C31" s="226"/>
      <c r="D31" s="223"/>
      <c r="E31" s="223"/>
      <c r="F31" s="223"/>
      <c r="G31" s="226"/>
      <c r="H31" s="226"/>
      <c r="I31" s="226">
        <f>SUM(I13:J30)+J6</f>
        <v>100</v>
      </c>
      <c r="J31" s="226"/>
      <c r="K31" s="226">
        <f>SUM(K13:L30)+N6</f>
        <v>92.8</v>
      </c>
      <c r="L31" s="226"/>
      <c r="M31" s="279"/>
      <c r="N31" s="279"/>
    </row>
    <row r="32" spans="1:14" ht="18" customHeight="1">
      <c r="A32" s="62" t="s">
        <v>230</v>
      </c>
      <c r="B32" s="259" t="s">
        <v>203</v>
      </c>
      <c r="C32" s="259"/>
      <c r="D32" s="259"/>
      <c r="E32" s="259"/>
      <c r="F32" s="259"/>
      <c r="G32" s="259"/>
      <c r="H32" s="259"/>
      <c r="I32" s="259"/>
      <c r="J32" s="259"/>
      <c r="K32" s="259"/>
      <c r="L32" s="259"/>
      <c r="M32" s="259"/>
      <c r="N32" s="259"/>
    </row>
    <row r="33" spans="1:14" ht="18" customHeight="1">
      <c r="A33" s="215" t="s">
        <v>231</v>
      </c>
      <c r="B33" s="215"/>
      <c r="C33" s="215"/>
      <c r="D33" s="298"/>
      <c r="E33" s="298"/>
      <c r="F33" s="298"/>
      <c r="G33" s="215"/>
      <c r="H33" s="215"/>
      <c r="I33" s="215"/>
      <c r="J33" s="215"/>
      <c r="K33" s="215"/>
      <c r="L33" s="215"/>
      <c r="M33" s="215"/>
      <c r="N33" s="215"/>
    </row>
    <row r="34" spans="1:14" ht="43.5" customHeight="1">
      <c r="A34" s="215" t="s">
        <v>232</v>
      </c>
      <c r="B34" s="215"/>
      <c r="C34" s="215"/>
      <c r="D34" s="298"/>
      <c r="E34" s="298"/>
      <c r="F34" s="298"/>
      <c r="G34" s="215"/>
      <c r="H34" s="215"/>
      <c r="I34" s="215"/>
      <c r="J34" s="215"/>
      <c r="K34" s="215"/>
      <c r="L34" s="215"/>
      <c r="M34" s="215"/>
      <c r="N34" s="215"/>
    </row>
    <row r="35" spans="1:14" ht="28.5" customHeight="1">
      <c r="A35" s="215" t="s">
        <v>233</v>
      </c>
      <c r="B35" s="215"/>
      <c r="C35" s="215"/>
      <c r="D35" s="298"/>
      <c r="E35" s="298"/>
      <c r="F35" s="298"/>
      <c r="G35" s="215"/>
      <c r="H35" s="215"/>
      <c r="I35" s="215"/>
      <c r="J35" s="215"/>
      <c r="K35" s="215"/>
      <c r="L35" s="215"/>
      <c r="M35" s="215"/>
      <c r="N35" s="215"/>
    </row>
  </sheetData>
  <sheetProtection formatCells="0" insertHyperlinks="0" autoFilter="0"/>
  <mergeCells count="132">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4:D5"/>
    <mergeCell ref="C9:D9"/>
    <mergeCell ref="F9:G9"/>
    <mergeCell ref="H9:I9"/>
    <mergeCell ref="J9:K9"/>
    <mergeCell ref="L9:M9"/>
    <mergeCell ref="B10:G10"/>
    <mergeCell ref="H10:N10"/>
    <mergeCell ref="B11:G11"/>
    <mergeCell ref="H11:N11"/>
    <mergeCell ref="A4:B9"/>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M27:N27"/>
    <mergeCell ref="D28:F28"/>
    <mergeCell ref="I28:J28"/>
    <mergeCell ref="K28:L28"/>
    <mergeCell ref="M28:N28"/>
    <mergeCell ref="D29:F29"/>
    <mergeCell ref="I29:J29"/>
    <mergeCell ref="K29:L29"/>
    <mergeCell ref="M29:N29"/>
    <mergeCell ref="A33:N33"/>
    <mergeCell ref="A34:N34"/>
    <mergeCell ref="A35:N35"/>
    <mergeCell ref="A10:A11"/>
    <mergeCell ref="A12:A30"/>
    <mergeCell ref="B13:B23"/>
    <mergeCell ref="B24:B29"/>
    <mergeCell ref="C13:C17"/>
    <mergeCell ref="C18:C20"/>
    <mergeCell ref="C21:C23"/>
    <mergeCell ref="C24:C26"/>
    <mergeCell ref="C27:C29"/>
    <mergeCell ref="D30:F30"/>
    <mergeCell ref="I30:J30"/>
    <mergeCell ref="K30:L30"/>
    <mergeCell ref="M30:N30"/>
    <mergeCell ref="A31:H31"/>
    <mergeCell ref="I31:J31"/>
    <mergeCell ref="K31:L31"/>
    <mergeCell ref="M31:N31"/>
    <mergeCell ref="B32:N32"/>
    <mergeCell ref="D27:F27"/>
    <mergeCell ref="I27:J27"/>
    <mergeCell ref="K27:L27"/>
  </mergeCells>
  <phoneticPr fontId="55" type="noConversion"/>
  <printOptions horizontalCentered="1"/>
  <pageMargins left="0.70866141732283505" right="0.70866141732283505" top="0.55118110236220497" bottom="0.39370078740157499" header="0.31496062992126" footer="0.31496062992126"/>
  <pageSetup paperSize="9"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16" workbookViewId="0">
      <selection activeCell="G18" sqref="A18:XFD18"/>
    </sheetView>
  </sheetViews>
  <sheetFormatPr defaultColWidth="9" defaultRowHeight="13.5"/>
  <cols>
    <col min="1" max="1" width="6.375" style="8" customWidth="1"/>
    <col min="2" max="2" width="12.75" style="8" customWidth="1"/>
    <col min="3" max="3" width="17.5" style="8" customWidth="1"/>
    <col min="4" max="4" width="9.25" style="78" customWidth="1"/>
    <col min="5" max="5" width="17.25" style="78" customWidth="1"/>
    <col min="6" max="6" width="9.375" style="78" customWidth="1"/>
    <col min="7" max="7" width="11.125" style="8" customWidth="1"/>
    <col min="8" max="8" width="10.75" style="8" customWidth="1"/>
    <col min="9" max="10" width="4.625" style="8" customWidth="1"/>
    <col min="11" max="11" width="5.875" style="8" customWidth="1"/>
    <col min="12" max="12" width="3.625" style="8" customWidth="1"/>
    <col min="13" max="13" width="11" style="8" customWidth="1"/>
    <col min="14" max="14" width="13.5" style="8" customWidth="1"/>
    <col min="15" max="16384" width="9" style="8"/>
  </cols>
  <sheetData>
    <row r="1" spans="1:14" ht="28.5" customHeight="1">
      <c r="A1" s="252" t="s">
        <v>306</v>
      </c>
      <c r="B1" s="252"/>
      <c r="C1" s="252"/>
      <c r="D1" s="303"/>
      <c r="E1" s="303"/>
      <c r="F1" s="303"/>
      <c r="G1" s="252"/>
      <c r="H1" s="252"/>
      <c r="I1" s="252"/>
      <c r="J1" s="252"/>
      <c r="K1" s="252"/>
      <c r="L1" s="252"/>
      <c r="M1" s="252"/>
      <c r="N1" s="252"/>
    </row>
    <row r="2" spans="1:14" s="77" customFormat="1" ht="20.100000000000001" customHeight="1">
      <c r="A2" s="216" t="s">
        <v>149</v>
      </c>
      <c r="B2" s="216"/>
      <c r="C2" s="216" t="s">
        <v>171</v>
      </c>
      <c r="D2" s="216"/>
      <c r="E2" s="216"/>
      <c r="F2" s="216"/>
      <c r="G2" s="216"/>
      <c r="H2" s="216"/>
      <c r="I2" s="216"/>
      <c r="J2" s="216"/>
      <c r="K2" s="216"/>
      <c r="L2" s="216"/>
      <c r="M2" s="216"/>
      <c r="N2" s="216"/>
    </row>
    <row r="3" spans="1:14" s="77" customFormat="1" ht="20.100000000000001" customHeight="1">
      <c r="A3" s="216" t="s">
        <v>150</v>
      </c>
      <c r="B3" s="216"/>
      <c r="C3" s="216" t="s">
        <v>44</v>
      </c>
      <c r="D3" s="216"/>
      <c r="E3" s="216"/>
      <c r="F3" s="216"/>
      <c r="G3" s="216"/>
      <c r="H3" s="216" t="s">
        <v>182</v>
      </c>
      <c r="I3" s="216"/>
      <c r="J3" s="216" t="s">
        <v>385</v>
      </c>
      <c r="K3" s="216"/>
      <c r="L3" s="216"/>
      <c r="M3" s="216"/>
      <c r="N3" s="216"/>
    </row>
    <row r="4" spans="1:14" s="77" customFormat="1" ht="20.100000000000001" customHeight="1">
      <c r="A4" s="216" t="s">
        <v>151</v>
      </c>
      <c r="B4" s="216"/>
      <c r="C4" s="216"/>
      <c r="D4" s="216"/>
      <c r="E4" s="216" t="s">
        <v>46</v>
      </c>
      <c r="F4" s="216" t="s">
        <v>184</v>
      </c>
      <c r="G4" s="216"/>
      <c r="H4" s="216" t="s">
        <v>185</v>
      </c>
      <c r="I4" s="216"/>
      <c r="J4" s="216" t="s">
        <v>50</v>
      </c>
      <c r="K4" s="216"/>
      <c r="L4" s="216" t="s">
        <v>186</v>
      </c>
      <c r="M4" s="216"/>
      <c r="N4" s="216" t="s">
        <v>51</v>
      </c>
    </row>
    <row r="5" spans="1:14" s="77" customFormat="1" ht="20.100000000000001" customHeight="1">
      <c r="A5" s="216"/>
      <c r="B5" s="216"/>
      <c r="C5" s="216"/>
      <c r="D5" s="216"/>
      <c r="E5" s="216"/>
      <c r="F5" s="216"/>
      <c r="G5" s="216"/>
      <c r="H5" s="216"/>
      <c r="I5" s="216"/>
      <c r="J5" s="216"/>
      <c r="K5" s="216"/>
      <c r="L5" s="216"/>
      <c r="M5" s="216"/>
      <c r="N5" s="216"/>
    </row>
    <row r="6" spans="1:14" s="77" customFormat="1" ht="20.100000000000001" customHeight="1">
      <c r="A6" s="216"/>
      <c r="B6" s="216"/>
      <c r="C6" s="216" t="s">
        <v>187</v>
      </c>
      <c r="D6" s="216"/>
      <c r="E6" s="63">
        <v>253.7</v>
      </c>
      <c r="F6" s="254">
        <v>253.7</v>
      </c>
      <c r="G6" s="254"/>
      <c r="H6" s="216">
        <v>114.23</v>
      </c>
      <c r="I6" s="216"/>
      <c r="J6" s="216">
        <v>10</v>
      </c>
      <c r="K6" s="216"/>
      <c r="L6" s="265">
        <f>H6/F6</f>
        <v>0.45025620811982658</v>
      </c>
      <c r="M6" s="265"/>
      <c r="N6" s="13">
        <v>4.5</v>
      </c>
    </row>
    <row r="7" spans="1:14" s="77" customFormat="1" ht="20.100000000000001" customHeight="1">
      <c r="A7" s="216"/>
      <c r="B7" s="216"/>
      <c r="C7" s="216" t="s">
        <v>188</v>
      </c>
      <c r="D7" s="216"/>
      <c r="E7" s="63">
        <v>253.7</v>
      </c>
      <c r="F7" s="254">
        <v>253.7</v>
      </c>
      <c r="G7" s="254"/>
      <c r="H7" s="216">
        <v>114.23</v>
      </c>
      <c r="I7" s="216"/>
      <c r="J7" s="216" t="s">
        <v>54</v>
      </c>
      <c r="K7" s="216"/>
      <c r="L7" s="265">
        <f>H7/F7</f>
        <v>0.45025620811982658</v>
      </c>
      <c r="M7" s="265"/>
      <c r="N7" s="13" t="s">
        <v>54</v>
      </c>
    </row>
    <row r="8" spans="1:14" s="77" customFormat="1" ht="20.100000000000001" customHeight="1">
      <c r="A8" s="216"/>
      <c r="B8" s="216"/>
      <c r="C8" s="216" t="s">
        <v>189</v>
      </c>
      <c r="D8" s="216"/>
      <c r="E8" s="13"/>
      <c r="F8" s="216"/>
      <c r="G8" s="216"/>
      <c r="H8" s="216"/>
      <c r="I8" s="216"/>
      <c r="J8" s="216" t="s">
        <v>54</v>
      </c>
      <c r="K8" s="216"/>
      <c r="L8" s="265"/>
      <c r="M8" s="216"/>
      <c r="N8" s="13" t="s">
        <v>54</v>
      </c>
    </row>
    <row r="9" spans="1:14" s="77" customFormat="1" ht="20.100000000000001" customHeight="1">
      <c r="A9" s="216"/>
      <c r="B9" s="216"/>
      <c r="C9" s="216" t="s">
        <v>190</v>
      </c>
      <c r="D9" s="216"/>
      <c r="E9" s="13"/>
      <c r="F9" s="216"/>
      <c r="G9" s="216"/>
      <c r="H9" s="216"/>
      <c r="I9" s="216"/>
      <c r="J9" s="216" t="s">
        <v>54</v>
      </c>
      <c r="K9" s="216"/>
      <c r="L9" s="216"/>
      <c r="M9" s="216"/>
      <c r="N9" s="13" t="s">
        <v>54</v>
      </c>
    </row>
    <row r="10" spans="1:14" s="77" customFormat="1" ht="20.100000000000001" customHeight="1">
      <c r="A10" s="216" t="s">
        <v>191</v>
      </c>
      <c r="B10" s="216" t="s">
        <v>57</v>
      </c>
      <c r="C10" s="216"/>
      <c r="D10" s="216"/>
      <c r="E10" s="216"/>
      <c r="F10" s="216"/>
      <c r="G10" s="216"/>
      <c r="H10" s="216" t="s">
        <v>192</v>
      </c>
      <c r="I10" s="216"/>
      <c r="J10" s="216"/>
      <c r="K10" s="216"/>
      <c r="L10" s="216"/>
      <c r="M10" s="216"/>
      <c r="N10" s="216"/>
    </row>
    <row r="11" spans="1:14" ht="90" customHeight="1">
      <c r="A11" s="216"/>
      <c r="B11" s="309" t="s">
        <v>443</v>
      </c>
      <c r="C11" s="310"/>
      <c r="D11" s="310"/>
      <c r="E11" s="310"/>
      <c r="F11" s="310"/>
      <c r="G11" s="311"/>
      <c r="H11" s="309" t="s">
        <v>194</v>
      </c>
      <c r="I11" s="310"/>
      <c r="J11" s="310"/>
      <c r="K11" s="310"/>
      <c r="L11" s="310"/>
      <c r="M11" s="310"/>
      <c r="N11" s="311"/>
    </row>
    <row r="12" spans="1:14" ht="20.100000000000001" customHeight="1">
      <c r="A12" s="257" t="s">
        <v>195</v>
      </c>
      <c r="B12" s="13" t="s">
        <v>60</v>
      </c>
      <c r="C12" s="13" t="s">
        <v>61</v>
      </c>
      <c r="D12" s="235" t="s">
        <v>62</v>
      </c>
      <c r="E12" s="245"/>
      <c r="F12" s="236"/>
      <c r="G12" s="13" t="s">
        <v>63</v>
      </c>
      <c r="H12" s="13" t="s">
        <v>64</v>
      </c>
      <c r="I12" s="216" t="s">
        <v>50</v>
      </c>
      <c r="J12" s="216"/>
      <c r="K12" s="216" t="s">
        <v>51</v>
      </c>
      <c r="L12" s="216"/>
      <c r="M12" s="216" t="s">
        <v>65</v>
      </c>
      <c r="N12" s="216"/>
    </row>
    <row r="13" spans="1:14" ht="34.5" customHeight="1">
      <c r="A13" s="257"/>
      <c r="B13" s="305" t="s">
        <v>196</v>
      </c>
      <c r="C13" s="216" t="s">
        <v>197</v>
      </c>
      <c r="D13" s="295" t="s">
        <v>422</v>
      </c>
      <c r="E13" s="295"/>
      <c r="F13" s="295"/>
      <c r="G13" s="64" t="s">
        <v>423</v>
      </c>
      <c r="H13" s="64" t="s">
        <v>106</v>
      </c>
      <c r="I13" s="216">
        <v>5</v>
      </c>
      <c r="J13" s="216"/>
      <c r="K13" s="216">
        <v>5</v>
      </c>
      <c r="L13" s="216"/>
      <c r="M13" s="216"/>
      <c r="N13" s="216"/>
    </row>
    <row r="14" spans="1:14" ht="21.95" customHeight="1">
      <c r="A14" s="257"/>
      <c r="B14" s="306"/>
      <c r="C14" s="216"/>
      <c r="D14" s="295" t="s">
        <v>424</v>
      </c>
      <c r="E14" s="295"/>
      <c r="F14" s="295"/>
      <c r="G14" s="74">
        <f t="shared" ref="G14:G20" si="0">100%</f>
        <v>1</v>
      </c>
      <c r="H14" s="64">
        <v>1</v>
      </c>
      <c r="I14" s="216">
        <v>5</v>
      </c>
      <c r="J14" s="216"/>
      <c r="K14" s="216">
        <v>5</v>
      </c>
      <c r="L14" s="216"/>
      <c r="M14" s="216"/>
      <c r="N14" s="216"/>
    </row>
    <row r="15" spans="1:14" ht="21.95" customHeight="1">
      <c r="A15" s="257"/>
      <c r="B15" s="306"/>
      <c r="C15" s="216"/>
      <c r="D15" s="295" t="s">
        <v>425</v>
      </c>
      <c r="E15" s="295"/>
      <c r="F15" s="295"/>
      <c r="G15" s="74">
        <f t="shared" si="0"/>
        <v>1</v>
      </c>
      <c r="H15" s="64">
        <v>1</v>
      </c>
      <c r="I15" s="216">
        <v>5</v>
      </c>
      <c r="J15" s="216"/>
      <c r="K15" s="216">
        <v>5</v>
      </c>
      <c r="L15" s="216"/>
      <c r="M15" s="216"/>
      <c r="N15" s="216"/>
    </row>
    <row r="16" spans="1:14" ht="30" customHeight="1">
      <c r="A16" s="257"/>
      <c r="B16" s="306"/>
      <c r="C16" s="216"/>
      <c r="D16" s="295" t="s">
        <v>426</v>
      </c>
      <c r="E16" s="295"/>
      <c r="F16" s="295"/>
      <c r="G16" s="64">
        <v>1</v>
      </c>
      <c r="H16" s="73">
        <v>0.99990000000000001</v>
      </c>
      <c r="I16" s="216">
        <v>5</v>
      </c>
      <c r="J16" s="216"/>
      <c r="K16" s="216">
        <v>4</v>
      </c>
      <c r="L16" s="216"/>
      <c r="M16" s="225" t="s">
        <v>427</v>
      </c>
      <c r="N16" s="225"/>
    </row>
    <row r="17" spans="1:14" ht="30" customHeight="1">
      <c r="A17" s="257"/>
      <c r="B17" s="306"/>
      <c r="C17" s="216"/>
      <c r="D17" s="295" t="s">
        <v>428</v>
      </c>
      <c r="E17" s="295"/>
      <c r="F17" s="295"/>
      <c r="G17" s="64">
        <v>1</v>
      </c>
      <c r="H17" s="73">
        <v>0.99990000000000001</v>
      </c>
      <c r="I17" s="216">
        <v>4</v>
      </c>
      <c r="J17" s="216"/>
      <c r="K17" s="216">
        <v>3</v>
      </c>
      <c r="L17" s="216"/>
      <c r="M17" s="225" t="s">
        <v>427</v>
      </c>
      <c r="N17" s="225"/>
    </row>
    <row r="18" spans="1:14" ht="27" customHeight="1">
      <c r="A18" s="257"/>
      <c r="B18" s="306"/>
      <c r="C18" s="216" t="s">
        <v>201</v>
      </c>
      <c r="D18" s="295" t="s">
        <v>429</v>
      </c>
      <c r="E18" s="295"/>
      <c r="F18" s="295"/>
      <c r="G18" s="64">
        <v>1</v>
      </c>
      <c r="H18" s="73">
        <v>0.99990000000000001</v>
      </c>
      <c r="I18" s="216">
        <v>4</v>
      </c>
      <c r="J18" s="216"/>
      <c r="K18" s="216">
        <v>3</v>
      </c>
      <c r="L18" s="216"/>
      <c r="M18" s="216"/>
      <c r="N18" s="216"/>
    </row>
    <row r="19" spans="1:14" ht="21.95" customHeight="1">
      <c r="A19" s="257"/>
      <c r="B19" s="306"/>
      <c r="C19" s="216"/>
      <c r="D19" s="295" t="s">
        <v>205</v>
      </c>
      <c r="E19" s="295"/>
      <c r="F19" s="295"/>
      <c r="G19" s="74">
        <f t="shared" si="0"/>
        <v>1</v>
      </c>
      <c r="H19" s="64">
        <v>1</v>
      </c>
      <c r="I19" s="216">
        <v>5</v>
      </c>
      <c r="J19" s="216"/>
      <c r="K19" s="216">
        <v>5</v>
      </c>
      <c r="L19" s="216"/>
      <c r="M19" s="216"/>
      <c r="N19" s="216"/>
    </row>
    <row r="20" spans="1:14" ht="21.95" customHeight="1">
      <c r="A20" s="257"/>
      <c r="B20" s="306"/>
      <c r="C20" s="216"/>
      <c r="D20" s="295" t="s">
        <v>430</v>
      </c>
      <c r="E20" s="295"/>
      <c r="F20" s="295"/>
      <c r="G20" s="74">
        <f t="shared" si="0"/>
        <v>1</v>
      </c>
      <c r="H20" s="64">
        <v>1</v>
      </c>
      <c r="I20" s="216">
        <v>5</v>
      </c>
      <c r="J20" s="216"/>
      <c r="K20" s="216">
        <v>5</v>
      </c>
      <c r="L20" s="216"/>
      <c r="M20" s="216"/>
      <c r="N20" s="216"/>
    </row>
    <row r="21" spans="1:14" ht="21.95" customHeight="1">
      <c r="A21" s="257"/>
      <c r="B21" s="306"/>
      <c r="C21" s="216" t="s">
        <v>208</v>
      </c>
      <c r="D21" s="295" t="s">
        <v>431</v>
      </c>
      <c r="E21" s="295"/>
      <c r="F21" s="295"/>
      <c r="G21" s="64" t="s">
        <v>214</v>
      </c>
      <c r="H21" s="64" t="s">
        <v>214</v>
      </c>
      <c r="I21" s="216">
        <v>4</v>
      </c>
      <c r="J21" s="216"/>
      <c r="K21" s="216">
        <v>4</v>
      </c>
      <c r="L21" s="216"/>
      <c r="M21" s="216"/>
      <c r="N21" s="216"/>
    </row>
    <row r="22" spans="1:14" ht="21.95" customHeight="1">
      <c r="A22" s="257"/>
      <c r="B22" s="306"/>
      <c r="C22" s="216"/>
      <c r="D22" s="295" t="s">
        <v>398</v>
      </c>
      <c r="E22" s="295"/>
      <c r="F22" s="295"/>
      <c r="G22" s="13" t="s">
        <v>214</v>
      </c>
      <c r="H22" s="13" t="s">
        <v>214</v>
      </c>
      <c r="I22" s="216">
        <v>4</v>
      </c>
      <c r="J22" s="216"/>
      <c r="K22" s="216">
        <v>4</v>
      </c>
      <c r="L22" s="216"/>
      <c r="M22" s="216"/>
      <c r="N22" s="216"/>
    </row>
    <row r="23" spans="1:14" ht="21.95" customHeight="1">
      <c r="A23" s="257"/>
      <c r="B23" s="307"/>
      <c r="C23" s="220"/>
      <c r="D23" s="296" t="s">
        <v>432</v>
      </c>
      <c r="E23" s="295"/>
      <c r="F23" s="295"/>
      <c r="G23" s="64" t="s">
        <v>222</v>
      </c>
      <c r="H23" s="64" t="s">
        <v>106</v>
      </c>
      <c r="I23" s="216">
        <v>4</v>
      </c>
      <c r="J23" s="216"/>
      <c r="K23" s="216">
        <v>4</v>
      </c>
      <c r="L23" s="216"/>
      <c r="M23" s="216"/>
      <c r="N23" s="216"/>
    </row>
    <row r="24" spans="1:14" ht="35.25" customHeight="1">
      <c r="A24" s="304"/>
      <c r="B24" s="305" t="s">
        <v>215</v>
      </c>
      <c r="C24" s="308" t="s">
        <v>216</v>
      </c>
      <c r="D24" s="244" t="s">
        <v>433</v>
      </c>
      <c r="E24" s="295"/>
      <c r="F24" s="295"/>
      <c r="G24" s="66" t="s">
        <v>434</v>
      </c>
      <c r="H24" s="66" t="s">
        <v>435</v>
      </c>
      <c r="I24" s="216">
        <v>5</v>
      </c>
      <c r="J24" s="216"/>
      <c r="K24" s="216">
        <v>5</v>
      </c>
      <c r="L24" s="216"/>
      <c r="M24" s="216"/>
      <c r="N24" s="216"/>
    </row>
    <row r="25" spans="1:14" ht="21.95" customHeight="1">
      <c r="A25" s="304"/>
      <c r="B25" s="306"/>
      <c r="C25" s="308"/>
      <c r="D25" s="302" t="s">
        <v>436</v>
      </c>
      <c r="E25" s="295"/>
      <c r="F25" s="295"/>
      <c r="G25" s="66" t="s">
        <v>222</v>
      </c>
      <c r="H25" s="66" t="s">
        <v>106</v>
      </c>
      <c r="I25" s="216">
        <v>5</v>
      </c>
      <c r="J25" s="216"/>
      <c r="K25" s="216">
        <v>5</v>
      </c>
      <c r="L25" s="216"/>
      <c r="M25" s="216"/>
      <c r="N25" s="216"/>
    </row>
    <row r="26" spans="1:14" ht="49.5" customHeight="1">
      <c r="A26" s="304"/>
      <c r="B26" s="306"/>
      <c r="C26" s="308"/>
      <c r="D26" s="302" t="s">
        <v>437</v>
      </c>
      <c r="E26" s="295"/>
      <c r="F26" s="295"/>
      <c r="G26" s="66" t="s">
        <v>434</v>
      </c>
      <c r="H26" s="66" t="s">
        <v>435</v>
      </c>
      <c r="I26" s="216">
        <v>5</v>
      </c>
      <c r="J26" s="216"/>
      <c r="K26" s="216">
        <v>5</v>
      </c>
      <c r="L26" s="216"/>
      <c r="M26" s="216"/>
      <c r="N26" s="216"/>
    </row>
    <row r="27" spans="1:14" ht="32.25" customHeight="1">
      <c r="A27" s="304"/>
      <c r="B27" s="306"/>
      <c r="C27" s="308" t="s">
        <v>255</v>
      </c>
      <c r="D27" s="239" t="s">
        <v>438</v>
      </c>
      <c r="E27" s="223"/>
      <c r="F27" s="223"/>
      <c r="G27" s="13" t="s">
        <v>434</v>
      </c>
      <c r="H27" s="13" t="s">
        <v>435</v>
      </c>
      <c r="I27" s="216">
        <v>5</v>
      </c>
      <c r="J27" s="216"/>
      <c r="K27" s="216">
        <v>5</v>
      </c>
      <c r="L27" s="216"/>
      <c r="M27" s="216"/>
      <c r="N27" s="216"/>
    </row>
    <row r="28" spans="1:14" ht="21.95" customHeight="1">
      <c r="A28" s="304"/>
      <c r="B28" s="306"/>
      <c r="C28" s="308"/>
      <c r="D28" s="301" t="s">
        <v>439</v>
      </c>
      <c r="E28" s="223"/>
      <c r="F28" s="223"/>
      <c r="G28" s="13" t="s">
        <v>74</v>
      </c>
      <c r="H28" s="13" t="s">
        <v>106</v>
      </c>
      <c r="I28" s="216">
        <v>5</v>
      </c>
      <c r="J28" s="216"/>
      <c r="K28" s="216">
        <v>5</v>
      </c>
      <c r="L28" s="216"/>
      <c r="M28" s="216"/>
      <c r="N28" s="216"/>
    </row>
    <row r="29" spans="1:14" ht="21.95" customHeight="1">
      <c r="A29" s="304"/>
      <c r="B29" s="306"/>
      <c r="C29" s="308"/>
      <c r="D29" s="301" t="s">
        <v>440</v>
      </c>
      <c r="E29" s="223"/>
      <c r="F29" s="223"/>
      <c r="G29" s="13" t="s">
        <v>256</v>
      </c>
      <c r="H29" s="13" t="s">
        <v>256</v>
      </c>
      <c r="I29" s="216">
        <v>5</v>
      </c>
      <c r="J29" s="216"/>
      <c r="K29" s="216">
        <v>5</v>
      </c>
      <c r="L29" s="216"/>
      <c r="M29" s="216"/>
      <c r="N29" s="216"/>
    </row>
    <row r="30" spans="1:14" ht="30" customHeight="1">
      <c r="A30" s="257"/>
      <c r="B30" s="13" t="s">
        <v>226</v>
      </c>
      <c r="C30" s="13" t="s">
        <v>289</v>
      </c>
      <c r="D30" s="222" t="s">
        <v>441</v>
      </c>
      <c r="E30" s="223"/>
      <c r="F30" s="223"/>
      <c r="G30" s="177" t="s">
        <v>727</v>
      </c>
      <c r="H30" s="64">
        <v>0.96</v>
      </c>
      <c r="I30" s="235">
        <v>10</v>
      </c>
      <c r="J30" s="236"/>
      <c r="K30" s="216">
        <v>10</v>
      </c>
      <c r="L30" s="216"/>
      <c r="M30" s="216"/>
      <c r="N30" s="216"/>
    </row>
    <row r="31" spans="1:14" ht="20.100000000000001" customHeight="1">
      <c r="A31" s="226" t="s">
        <v>229</v>
      </c>
      <c r="B31" s="226"/>
      <c r="C31" s="226"/>
      <c r="D31" s="223"/>
      <c r="E31" s="223"/>
      <c r="F31" s="223"/>
      <c r="G31" s="226"/>
      <c r="H31" s="226"/>
      <c r="I31" s="226">
        <f>SUM(I13:J30)+J6</f>
        <v>100</v>
      </c>
      <c r="J31" s="226"/>
      <c r="K31" s="226">
        <f>SUM(K13:L30)+N6</f>
        <v>91.5</v>
      </c>
      <c r="L31" s="226"/>
      <c r="M31" s="279"/>
      <c r="N31" s="279"/>
    </row>
    <row r="32" spans="1:14" ht="20.100000000000001" customHeight="1">
      <c r="A32" s="62" t="s">
        <v>230</v>
      </c>
      <c r="B32" s="229" t="s">
        <v>203</v>
      </c>
      <c r="C32" s="230"/>
      <c r="D32" s="230"/>
      <c r="E32" s="230"/>
      <c r="F32" s="230"/>
      <c r="G32" s="230"/>
      <c r="H32" s="230"/>
      <c r="I32" s="230"/>
      <c r="J32" s="230"/>
      <c r="K32" s="230"/>
      <c r="L32" s="230"/>
      <c r="M32" s="230"/>
      <c r="N32" s="231"/>
    </row>
    <row r="33" spans="1:14">
      <c r="A33" s="215" t="s">
        <v>231</v>
      </c>
      <c r="B33" s="215"/>
      <c r="C33" s="215"/>
      <c r="D33" s="298"/>
      <c r="E33" s="298"/>
      <c r="F33" s="298"/>
      <c r="G33" s="215"/>
      <c r="H33" s="215"/>
      <c r="I33" s="215"/>
      <c r="J33" s="215"/>
      <c r="K33" s="215"/>
      <c r="L33" s="215"/>
      <c r="M33" s="215"/>
      <c r="N33" s="215"/>
    </row>
    <row r="34" spans="1:14" ht="41.25" customHeight="1">
      <c r="A34" s="215" t="s">
        <v>232</v>
      </c>
      <c r="B34" s="215"/>
      <c r="C34" s="215"/>
      <c r="D34" s="298"/>
      <c r="E34" s="298"/>
      <c r="F34" s="298"/>
      <c r="G34" s="215"/>
      <c r="H34" s="215"/>
      <c r="I34" s="215"/>
      <c r="J34" s="215"/>
      <c r="K34" s="215"/>
      <c r="L34" s="215"/>
      <c r="M34" s="215"/>
      <c r="N34" s="215"/>
    </row>
    <row r="35" spans="1:14" ht="29.25" customHeight="1">
      <c r="A35" s="215" t="s">
        <v>233</v>
      </c>
      <c r="B35" s="215"/>
      <c r="C35" s="215"/>
      <c r="D35" s="298"/>
      <c r="E35" s="298"/>
      <c r="F35" s="298"/>
      <c r="G35" s="215"/>
      <c r="H35" s="215"/>
      <c r="I35" s="215"/>
      <c r="J35" s="215"/>
      <c r="K35" s="215"/>
      <c r="L35" s="215"/>
      <c r="M35" s="215"/>
      <c r="N35" s="215"/>
    </row>
    <row r="36" spans="1:14" ht="15.95" customHeight="1"/>
  </sheetData>
  <sheetProtection formatCells="0" insertHyperlinks="0" autoFilter="0"/>
  <mergeCells count="132">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M27:N27"/>
    <mergeCell ref="D28:F28"/>
    <mergeCell ref="I28:J28"/>
    <mergeCell ref="K28:L28"/>
    <mergeCell ref="M28:N28"/>
    <mergeCell ref="D29:F29"/>
    <mergeCell ref="I29:J29"/>
    <mergeCell ref="K29:L29"/>
    <mergeCell ref="M29:N29"/>
    <mergeCell ref="A33:N33"/>
    <mergeCell ref="A34:N34"/>
    <mergeCell ref="A35:N35"/>
    <mergeCell ref="A10:A11"/>
    <mergeCell ref="A12:A30"/>
    <mergeCell ref="B13:B23"/>
    <mergeCell ref="B24:B29"/>
    <mergeCell ref="C13:C17"/>
    <mergeCell ref="C18:C20"/>
    <mergeCell ref="C21:C23"/>
    <mergeCell ref="C24:C26"/>
    <mergeCell ref="C27:C29"/>
    <mergeCell ref="D30:F30"/>
    <mergeCell ref="I30:J30"/>
    <mergeCell ref="K30:L30"/>
    <mergeCell ref="M30:N30"/>
    <mergeCell ref="A31:H31"/>
    <mergeCell ref="I31:J31"/>
    <mergeCell ref="K31:L31"/>
    <mergeCell ref="M31:N31"/>
    <mergeCell ref="B32:N32"/>
    <mergeCell ref="D27:F27"/>
    <mergeCell ref="I27:J27"/>
    <mergeCell ref="K27:L27"/>
  </mergeCells>
  <phoneticPr fontId="55" type="noConversion"/>
  <printOptions horizontalCentered="1"/>
  <pageMargins left="0.70866141732283505" right="0.70866141732283505" top="0.55118110236220497" bottom="0.39370078740157499" header="0.31496062992126" footer="0.31496062992126"/>
  <pageSetup paperSize="9" scale="6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opLeftCell="A13" workbookViewId="0">
      <selection activeCell="M28" sqref="M28:N28"/>
    </sheetView>
  </sheetViews>
  <sheetFormatPr defaultColWidth="9" defaultRowHeight="13.5"/>
  <cols>
    <col min="1" max="1" width="5.25" style="9" customWidth="1"/>
    <col min="2" max="2" width="13.5" style="9" customWidth="1"/>
    <col min="3" max="3" width="20.75" style="9" customWidth="1"/>
    <col min="4" max="4" width="11.125" style="9" customWidth="1"/>
    <col min="5" max="5" width="17.125" style="9" customWidth="1"/>
    <col min="6" max="6" width="11.25" style="9" customWidth="1"/>
    <col min="7" max="7" width="11" style="9" customWidth="1"/>
    <col min="8" max="8" width="11.75" style="9" customWidth="1"/>
    <col min="9" max="10" width="4.125" style="9" customWidth="1"/>
    <col min="11" max="12" width="4.625" style="9" customWidth="1"/>
    <col min="13" max="13" width="11.25" style="9" customWidth="1"/>
    <col min="14" max="14" width="13.75" style="9" customWidth="1"/>
    <col min="15" max="16384" width="9" style="9"/>
  </cols>
  <sheetData>
    <row r="1" spans="1:14" ht="32.25" customHeight="1">
      <c r="A1" s="339" t="s">
        <v>181</v>
      </c>
      <c r="B1" s="339"/>
      <c r="C1" s="339"/>
      <c r="D1" s="339"/>
      <c r="E1" s="339"/>
      <c r="F1" s="339"/>
      <c r="G1" s="339"/>
      <c r="H1" s="339"/>
      <c r="I1" s="339"/>
      <c r="J1" s="339"/>
      <c r="K1" s="339"/>
      <c r="L1" s="339"/>
      <c r="M1" s="339"/>
      <c r="N1" s="339"/>
    </row>
    <row r="2" spans="1:14" ht="20.100000000000001" customHeight="1">
      <c r="A2" s="316" t="s">
        <v>149</v>
      </c>
      <c r="B2" s="316"/>
      <c r="C2" s="316" t="s">
        <v>172</v>
      </c>
      <c r="D2" s="316"/>
      <c r="E2" s="316"/>
      <c r="F2" s="316"/>
      <c r="G2" s="316"/>
      <c r="H2" s="316"/>
      <c r="I2" s="316"/>
      <c r="J2" s="316"/>
      <c r="K2" s="316"/>
      <c r="L2" s="316"/>
      <c r="M2" s="316"/>
      <c r="N2" s="316"/>
    </row>
    <row r="3" spans="1:14" ht="20.100000000000001" customHeight="1">
      <c r="A3" s="316" t="s">
        <v>150</v>
      </c>
      <c r="B3" s="316"/>
      <c r="C3" s="316" t="s">
        <v>44</v>
      </c>
      <c r="D3" s="316"/>
      <c r="E3" s="316"/>
      <c r="F3" s="316"/>
      <c r="G3" s="316"/>
      <c r="H3" s="316" t="s">
        <v>182</v>
      </c>
      <c r="I3" s="316"/>
      <c r="J3" s="316" t="s">
        <v>444</v>
      </c>
      <c r="K3" s="316"/>
      <c r="L3" s="316"/>
      <c r="M3" s="316"/>
      <c r="N3" s="316"/>
    </row>
    <row r="4" spans="1:14" ht="20.100000000000001" customHeight="1">
      <c r="A4" s="316" t="s">
        <v>151</v>
      </c>
      <c r="B4" s="316"/>
      <c r="C4" s="316"/>
      <c r="D4" s="316"/>
      <c r="E4" s="316" t="s">
        <v>46</v>
      </c>
      <c r="F4" s="316" t="s">
        <v>184</v>
      </c>
      <c r="G4" s="316"/>
      <c r="H4" s="316" t="s">
        <v>185</v>
      </c>
      <c r="I4" s="316"/>
      <c r="J4" s="316" t="s">
        <v>50</v>
      </c>
      <c r="K4" s="316"/>
      <c r="L4" s="316" t="s">
        <v>186</v>
      </c>
      <c r="M4" s="316"/>
      <c r="N4" s="316" t="s">
        <v>51</v>
      </c>
    </row>
    <row r="5" spans="1:14" ht="20.100000000000001" customHeight="1">
      <c r="A5" s="316"/>
      <c r="B5" s="316"/>
      <c r="C5" s="316"/>
      <c r="D5" s="316"/>
      <c r="E5" s="316"/>
      <c r="F5" s="316"/>
      <c r="G5" s="316"/>
      <c r="H5" s="316"/>
      <c r="I5" s="316"/>
      <c r="J5" s="316"/>
      <c r="K5" s="316"/>
      <c r="L5" s="316"/>
      <c r="M5" s="316"/>
      <c r="N5" s="316"/>
    </row>
    <row r="6" spans="1:14" ht="20.100000000000001" customHeight="1">
      <c r="A6" s="316"/>
      <c r="B6" s="316"/>
      <c r="C6" s="340" t="s">
        <v>187</v>
      </c>
      <c r="D6" s="340"/>
      <c r="E6" s="21">
        <v>163.30000000000001</v>
      </c>
      <c r="F6" s="336">
        <v>163.30000000000001</v>
      </c>
      <c r="G6" s="337"/>
      <c r="H6" s="338">
        <v>1</v>
      </c>
      <c r="I6" s="316"/>
      <c r="J6" s="316">
        <v>10</v>
      </c>
      <c r="K6" s="316"/>
      <c r="L6" s="338">
        <v>1</v>
      </c>
      <c r="M6" s="316"/>
      <c r="N6" s="10">
        <v>10</v>
      </c>
    </row>
    <row r="7" spans="1:14" ht="20.100000000000001" customHeight="1">
      <c r="A7" s="316"/>
      <c r="B7" s="316"/>
      <c r="C7" s="316" t="s">
        <v>188</v>
      </c>
      <c r="D7" s="316"/>
      <c r="E7" s="21">
        <v>163.30000000000001</v>
      </c>
      <c r="F7" s="336">
        <v>163.30000000000001</v>
      </c>
      <c r="G7" s="337"/>
      <c r="H7" s="338">
        <v>1</v>
      </c>
      <c r="I7" s="316"/>
      <c r="J7" s="316" t="s">
        <v>54</v>
      </c>
      <c r="K7" s="316"/>
      <c r="L7" s="338">
        <v>1</v>
      </c>
      <c r="M7" s="316"/>
      <c r="N7" s="10" t="s">
        <v>54</v>
      </c>
    </row>
    <row r="8" spans="1:14" ht="20.100000000000001" customHeight="1">
      <c r="A8" s="316"/>
      <c r="B8" s="316"/>
      <c r="C8" s="316" t="s">
        <v>189</v>
      </c>
      <c r="D8" s="316"/>
      <c r="E8" s="10"/>
      <c r="F8" s="316"/>
      <c r="G8" s="316"/>
      <c r="H8" s="316"/>
      <c r="I8" s="316"/>
      <c r="J8" s="316" t="s">
        <v>54</v>
      </c>
      <c r="K8" s="316"/>
      <c r="L8" s="316"/>
      <c r="M8" s="316"/>
      <c r="N8" s="10" t="s">
        <v>54</v>
      </c>
    </row>
    <row r="9" spans="1:14" ht="20.100000000000001" customHeight="1">
      <c r="A9" s="316"/>
      <c r="B9" s="316"/>
      <c r="C9" s="316" t="s">
        <v>190</v>
      </c>
      <c r="D9" s="316"/>
      <c r="E9" s="10"/>
      <c r="F9" s="316"/>
      <c r="G9" s="316"/>
      <c r="H9" s="316"/>
      <c r="I9" s="316"/>
      <c r="J9" s="316" t="s">
        <v>54</v>
      </c>
      <c r="K9" s="316"/>
      <c r="L9" s="316"/>
      <c r="M9" s="316"/>
      <c r="N9" s="10" t="s">
        <v>54</v>
      </c>
    </row>
    <row r="10" spans="1:14" ht="20.100000000000001" customHeight="1">
      <c r="A10" s="316" t="s">
        <v>191</v>
      </c>
      <c r="B10" s="316" t="s">
        <v>57</v>
      </c>
      <c r="C10" s="316"/>
      <c r="D10" s="316"/>
      <c r="E10" s="316"/>
      <c r="F10" s="316"/>
      <c r="G10" s="316"/>
      <c r="H10" s="316" t="s">
        <v>192</v>
      </c>
      <c r="I10" s="316"/>
      <c r="J10" s="316"/>
      <c r="K10" s="316"/>
      <c r="L10" s="316"/>
      <c r="M10" s="316"/>
      <c r="N10" s="316"/>
    </row>
    <row r="11" spans="1:14" s="75" customFormat="1" ht="132.75" customHeight="1">
      <c r="A11" s="316"/>
      <c r="B11" s="246" t="s">
        <v>445</v>
      </c>
      <c r="C11" s="247"/>
      <c r="D11" s="247"/>
      <c r="E11" s="247"/>
      <c r="F11" s="247"/>
      <c r="G11" s="248"/>
      <c r="H11" s="333" t="s">
        <v>446</v>
      </c>
      <c r="I11" s="333"/>
      <c r="J11" s="333"/>
      <c r="K11" s="333"/>
      <c r="L11" s="333"/>
      <c r="M11" s="333"/>
      <c r="N11" s="333"/>
    </row>
    <row r="12" spans="1:14" ht="20.100000000000001" customHeight="1">
      <c r="A12" s="317" t="s">
        <v>195</v>
      </c>
      <c r="B12" s="10" t="s">
        <v>60</v>
      </c>
      <c r="C12" s="10" t="s">
        <v>61</v>
      </c>
      <c r="D12" s="316" t="s">
        <v>62</v>
      </c>
      <c r="E12" s="316"/>
      <c r="F12" s="316"/>
      <c r="G12" s="10" t="s">
        <v>63</v>
      </c>
      <c r="H12" s="10" t="s">
        <v>64</v>
      </c>
      <c r="I12" s="316" t="s">
        <v>50</v>
      </c>
      <c r="J12" s="316"/>
      <c r="K12" s="316" t="s">
        <v>51</v>
      </c>
      <c r="L12" s="316"/>
      <c r="M12" s="316" t="s">
        <v>65</v>
      </c>
      <c r="N12" s="316"/>
    </row>
    <row r="13" spans="1:14" ht="20.100000000000001" customHeight="1">
      <c r="A13" s="318"/>
      <c r="B13" s="319" t="s">
        <v>196</v>
      </c>
      <c r="C13" s="319" t="s">
        <v>197</v>
      </c>
      <c r="D13" s="327" t="s">
        <v>447</v>
      </c>
      <c r="E13" s="327"/>
      <c r="F13" s="327"/>
      <c r="G13" s="23">
        <v>1</v>
      </c>
      <c r="H13" s="23">
        <v>1</v>
      </c>
      <c r="I13" s="324">
        <v>5</v>
      </c>
      <c r="J13" s="324"/>
      <c r="K13" s="324">
        <v>5</v>
      </c>
      <c r="L13" s="324"/>
      <c r="M13" s="316"/>
      <c r="N13" s="316"/>
    </row>
    <row r="14" spans="1:14" ht="20.100000000000001" customHeight="1">
      <c r="A14" s="318"/>
      <c r="B14" s="320"/>
      <c r="C14" s="320"/>
      <c r="D14" s="327" t="s">
        <v>448</v>
      </c>
      <c r="E14" s="327"/>
      <c r="F14" s="327"/>
      <c r="G14" s="23">
        <v>1</v>
      </c>
      <c r="H14" s="23">
        <v>1</v>
      </c>
      <c r="I14" s="324">
        <v>5</v>
      </c>
      <c r="J14" s="324"/>
      <c r="K14" s="324">
        <v>5</v>
      </c>
      <c r="L14" s="324"/>
      <c r="M14" s="316"/>
      <c r="N14" s="316"/>
    </row>
    <row r="15" spans="1:14" ht="20.100000000000001" customHeight="1">
      <c r="A15" s="318"/>
      <c r="B15" s="320"/>
      <c r="C15" s="321"/>
      <c r="D15" s="328" t="s">
        <v>449</v>
      </c>
      <c r="E15" s="327"/>
      <c r="F15" s="327"/>
      <c r="G15" s="10" t="s">
        <v>450</v>
      </c>
      <c r="H15" s="23" t="s">
        <v>106</v>
      </c>
      <c r="I15" s="324">
        <v>5</v>
      </c>
      <c r="J15" s="324"/>
      <c r="K15" s="324">
        <v>5</v>
      </c>
      <c r="L15" s="324"/>
      <c r="M15" s="327"/>
      <c r="N15" s="327"/>
    </row>
    <row r="16" spans="1:14" ht="20.100000000000001" customHeight="1">
      <c r="A16" s="318"/>
      <c r="B16" s="320"/>
      <c r="C16" s="319" t="s">
        <v>201</v>
      </c>
      <c r="D16" s="327" t="s">
        <v>451</v>
      </c>
      <c r="E16" s="327"/>
      <c r="F16" s="327"/>
      <c r="G16" s="10" t="s">
        <v>434</v>
      </c>
      <c r="H16" s="10" t="s">
        <v>434</v>
      </c>
      <c r="I16" s="324">
        <v>5</v>
      </c>
      <c r="J16" s="324"/>
      <c r="K16" s="324">
        <v>5</v>
      </c>
      <c r="L16" s="324"/>
      <c r="M16" s="316"/>
      <c r="N16" s="316"/>
    </row>
    <row r="17" spans="1:14" ht="20.100000000000001" customHeight="1">
      <c r="A17" s="318"/>
      <c r="B17" s="320"/>
      <c r="C17" s="320"/>
      <c r="D17" s="328" t="s">
        <v>452</v>
      </c>
      <c r="E17" s="327"/>
      <c r="F17" s="327"/>
      <c r="G17" s="10" t="s">
        <v>453</v>
      </c>
      <c r="H17" s="10" t="s">
        <v>453</v>
      </c>
      <c r="I17" s="324">
        <v>5</v>
      </c>
      <c r="J17" s="324"/>
      <c r="K17" s="324">
        <v>5</v>
      </c>
      <c r="L17" s="324"/>
      <c r="M17" s="334"/>
      <c r="N17" s="335"/>
    </row>
    <row r="18" spans="1:14" ht="20.100000000000001" customHeight="1">
      <c r="A18" s="318"/>
      <c r="B18" s="320"/>
      <c r="C18" s="320"/>
      <c r="D18" s="328" t="s">
        <v>454</v>
      </c>
      <c r="E18" s="327"/>
      <c r="F18" s="327"/>
      <c r="G18" s="76" t="s">
        <v>297</v>
      </c>
      <c r="H18" s="23" t="s">
        <v>106</v>
      </c>
      <c r="I18" s="324">
        <v>5</v>
      </c>
      <c r="J18" s="324"/>
      <c r="K18" s="324">
        <v>5</v>
      </c>
      <c r="L18" s="324"/>
      <c r="M18" s="327"/>
      <c r="N18" s="327"/>
    </row>
    <row r="19" spans="1:14" ht="20.100000000000001" customHeight="1">
      <c r="A19" s="318"/>
      <c r="B19" s="320"/>
      <c r="C19" s="321"/>
      <c r="D19" s="328" t="s">
        <v>455</v>
      </c>
      <c r="E19" s="327"/>
      <c r="F19" s="327"/>
      <c r="G19" s="76" t="s">
        <v>297</v>
      </c>
      <c r="H19" s="23" t="s">
        <v>106</v>
      </c>
      <c r="I19" s="331">
        <v>5</v>
      </c>
      <c r="J19" s="332"/>
      <c r="K19" s="331">
        <v>5</v>
      </c>
      <c r="L19" s="332"/>
      <c r="M19" s="327"/>
      <c r="N19" s="327"/>
    </row>
    <row r="20" spans="1:14" ht="20.100000000000001" customHeight="1">
      <c r="A20" s="318"/>
      <c r="B20" s="320"/>
      <c r="C20" s="319" t="s">
        <v>208</v>
      </c>
      <c r="D20" s="327" t="s">
        <v>456</v>
      </c>
      <c r="E20" s="327"/>
      <c r="F20" s="327"/>
      <c r="G20" s="10" t="s">
        <v>214</v>
      </c>
      <c r="H20" s="10" t="s">
        <v>214</v>
      </c>
      <c r="I20" s="324">
        <v>5</v>
      </c>
      <c r="J20" s="324"/>
      <c r="K20" s="324">
        <v>5</v>
      </c>
      <c r="L20" s="324"/>
      <c r="M20" s="316"/>
      <c r="N20" s="316"/>
    </row>
    <row r="21" spans="1:14" ht="20.100000000000001" customHeight="1">
      <c r="A21" s="318"/>
      <c r="B21" s="320"/>
      <c r="C21" s="320"/>
      <c r="D21" s="328" t="s">
        <v>457</v>
      </c>
      <c r="E21" s="327"/>
      <c r="F21" s="327"/>
      <c r="G21" s="10" t="s">
        <v>214</v>
      </c>
      <c r="H21" s="23" t="s">
        <v>106</v>
      </c>
      <c r="I21" s="331">
        <v>5</v>
      </c>
      <c r="J21" s="332"/>
      <c r="K21" s="331">
        <v>5</v>
      </c>
      <c r="L21" s="332"/>
      <c r="M21" s="327"/>
      <c r="N21" s="327"/>
    </row>
    <row r="22" spans="1:14" ht="20.100000000000001" customHeight="1">
      <c r="A22" s="318"/>
      <c r="B22" s="321"/>
      <c r="C22" s="321"/>
      <c r="D22" s="328" t="s">
        <v>458</v>
      </c>
      <c r="E22" s="327"/>
      <c r="F22" s="327"/>
      <c r="G22" s="10" t="s">
        <v>214</v>
      </c>
      <c r="H22" s="23" t="s">
        <v>106</v>
      </c>
      <c r="I22" s="324">
        <v>5</v>
      </c>
      <c r="J22" s="324"/>
      <c r="K22" s="324">
        <v>5</v>
      </c>
      <c r="L22" s="324"/>
      <c r="M22" s="327"/>
      <c r="N22" s="327"/>
    </row>
    <row r="23" spans="1:14" ht="20.100000000000001" customHeight="1">
      <c r="A23" s="318"/>
      <c r="B23" s="322" t="s">
        <v>215</v>
      </c>
      <c r="C23" s="319" t="s">
        <v>216</v>
      </c>
      <c r="D23" s="328" t="s">
        <v>459</v>
      </c>
      <c r="E23" s="327"/>
      <c r="F23" s="327"/>
      <c r="G23" s="10" t="s">
        <v>70</v>
      </c>
      <c r="H23" s="10" t="s">
        <v>70</v>
      </c>
      <c r="I23" s="331">
        <v>6</v>
      </c>
      <c r="J23" s="332"/>
      <c r="K23" s="331">
        <v>6</v>
      </c>
      <c r="L23" s="332"/>
      <c r="M23" s="316"/>
      <c r="N23" s="316"/>
    </row>
    <row r="24" spans="1:14" ht="20.100000000000001" customHeight="1">
      <c r="A24" s="318"/>
      <c r="B24" s="323"/>
      <c r="C24" s="321"/>
      <c r="D24" s="328" t="s">
        <v>460</v>
      </c>
      <c r="E24" s="327"/>
      <c r="F24" s="327"/>
      <c r="G24" s="23">
        <v>1</v>
      </c>
      <c r="H24" s="23">
        <v>1</v>
      </c>
      <c r="I24" s="324">
        <v>6</v>
      </c>
      <c r="J24" s="324"/>
      <c r="K24" s="324">
        <v>6</v>
      </c>
      <c r="L24" s="324"/>
      <c r="M24" s="327"/>
      <c r="N24" s="327"/>
    </row>
    <row r="25" spans="1:14" ht="20.100000000000001" customHeight="1">
      <c r="A25" s="318"/>
      <c r="B25" s="323"/>
      <c r="C25" s="10" t="s">
        <v>223</v>
      </c>
      <c r="D25" s="327" t="s">
        <v>461</v>
      </c>
      <c r="E25" s="327"/>
      <c r="F25" s="327"/>
      <c r="G25" s="10" t="s">
        <v>74</v>
      </c>
      <c r="H25" s="10" t="s">
        <v>74</v>
      </c>
      <c r="I25" s="331">
        <v>6</v>
      </c>
      <c r="J25" s="332"/>
      <c r="K25" s="331">
        <v>6</v>
      </c>
      <c r="L25" s="332"/>
      <c r="M25" s="333"/>
      <c r="N25" s="333"/>
    </row>
    <row r="26" spans="1:14" ht="20.100000000000001" customHeight="1">
      <c r="A26" s="318"/>
      <c r="B26" s="323"/>
      <c r="C26" s="319" t="s">
        <v>255</v>
      </c>
      <c r="D26" s="223" t="s">
        <v>462</v>
      </c>
      <c r="E26" s="223"/>
      <c r="F26" s="223"/>
      <c r="G26" s="13" t="s">
        <v>74</v>
      </c>
      <c r="H26" s="13" t="s">
        <v>74</v>
      </c>
      <c r="I26" s="324">
        <v>6</v>
      </c>
      <c r="J26" s="324"/>
      <c r="K26" s="324">
        <v>6</v>
      </c>
      <c r="L26" s="324"/>
      <c r="M26" s="325"/>
      <c r="N26" s="326"/>
    </row>
    <row r="27" spans="1:14" ht="20.100000000000001" customHeight="1">
      <c r="A27" s="318"/>
      <c r="B27" s="323"/>
      <c r="C27" s="320"/>
      <c r="D27" s="222" t="s">
        <v>463</v>
      </c>
      <c r="E27" s="223"/>
      <c r="F27" s="223"/>
      <c r="G27" s="13" t="s">
        <v>256</v>
      </c>
      <c r="H27" s="13" t="s">
        <v>256</v>
      </c>
      <c r="I27" s="324">
        <v>6</v>
      </c>
      <c r="J27" s="324"/>
      <c r="K27" s="324">
        <v>6</v>
      </c>
      <c r="L27" s="324"/>
      <c r="M27" s="325"/>
      <c r="N27" s="326"/>
    </row>
    <row r="28" spans="1:14" ht="20.100000000000001" customHeight="1">
      <c r="A28" s="318"/>
      <c r="B28" s="10" t="s">
        <v>226</v>
      </c>
      <c r="C28" s="10" t="s">
        <v>289</v>
      </c>
      <c r="D28" s="327" t="s">
        <v>464</v>
      </c>
      <c r="E28" s="327"/>
      <c r="F28" s="327"/>
      <c r="G28" s="177" t="s">
        <v>726</v>
      </c>
      <c r="H28" s="177" t="s">
        <v>726</v>
      </c>
      <c r="I28" s="324">
        <v>10</v>
      </c>
      <c r="J28" s="324"/>
      <c r="K28" s="324">
        <v>8</v>
      </c>
      <c r="L28" s="324"/>
      <c r="M28" s="328" t="s">
        <v>465</v>
      </c>
      <c r="N28" s="329"/>
    </row>
    <row r="29" spans="1:14" ht="20.100000000000001" customHeight="1">
      <c r="A29" s="324" t="s">
        <v>229</v>
      </c>
      <c r="B29" s="324"/>
      <c r="C29" s="324"/>
      <c r="D29" s="324"/>
      <c r="E29" s="324"/>
      <c r="F29" s="324"/>
      <c r="G29" s="324"/>
      <c r="H29" s="324"/>
      <c r="I29" s="324">
        <f>SUM(I13:J28)+J6</f>
        <v>100</v>
      </c>
      <c r="J29" s="324"/>
      <c r="K29" s="324">
        <f>SUM(K13:L28)+N6</f>
        <v>98</v>
      </c>
      <c r="L29" s="324"/>
      <c r="M29" s="330"/>
      <c r="N29" s="330"/>
    </row>
    <row r="30" spans="1:14" ht="20.100000000000001" customHeight="1">
      <c r="A30" s="14" t="s">
        <v>230</v>
      </c>
      <c r="B30" s="312" t="s">
        <v>203</v>
      </c>
      <c r="C30" s="313"/>
      <c r="D30" s="313"/>
      <c r="E30" s="313"/>
      <c r="F30" s="313"/>
      <c r="G30" s="313"/>
      <c r="H30" s="313"/>
      <c r="I30" s="313"/>
      <c r="J30" s="313"/>
      <c r="K30" s="313"/>
      <c r="L30" s="313"/>
      <c r="M30" s="313"/>
      <c r="N30" s="314"/>
    </row>
    <row r="31" spans="1:14">
      <c r="A31" s="315" t="s">
        <v>231</v>
      </c>
      <c r="B31" s="315"/>
      <c r="C31" s="315"/>
      <c r="D31" s="315"/>
      <c r="E31" s="315"/>
      <c r="F31" s="315"/>
      <c r="G31" s="315"/>
      <c r="H31" s="315"/>
      <c r="I31" s="315"/>
      <c r="J31" s="315"/>
      <c r="K31" s="315"/>
      <c r="L31" s="315"/>
      <c r="M31" s="315"/>
      <c r="N31" s="315"/>
    </row>
    <row r="32" spans="1:14" ht="37.5" customHeight="1">
      <c r="A32" s="315" t="s">
        <v>232</v>
      </c>
      <c r="B32" s="315"/>
      <c r="C32" s="315"/>
      <c r="D32" s="315"/>
      <c r="E32" s="315"/>
      <c r="F32" s="315"/>
      <c r="G32" s="315"/>
      <c r="H32" s="315"/>
      <c r="I32" s="315"/>
      <c r="J32" s="315"/>
      <c r="K32" s="315"/>
      <c r="L32" s="315"/>
      <c r="M32" s="315"/>
      <c r="N32" s="315"/>
    </row>
    <row r="33" spans="1:14" ht="33" customHeight="1">
      <c r="A33" s="315" t="s">
        <v>233</v>
      </c>
      <c r="B33" s="315"/>
      <c r="C33" s="315"/>
      <c r="D33" s="315"/>
      <c r="E33" s="315"/>
      <c r="F33" s="315"/>
      <c r="G33" s="315"/>
      <c r="H33" s="315"/>
      <c r="I33" s="315"/>
      <c r="J33" s="315"/>
      <c r="K33" s="315"/>
      <c r="L33" s="315"/>
      <c r="M33" s="315"/>
      <c r="N33" s="315"/>
    </row>
    <row r="34" spans="1:14" ht="15.95" customHeight="1"/>
  </sheetData>
  <sheetProtection formatCells="0" insertHyperlinks="0" autoFilter="0"/>
  <mergeCells count="124">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4:D5"/>
    <mergeCell ref="C9:D9"/>
    <mergeCell ref="F9:G9"/>
    <mergeCell ref="H9:I9"/>
    <mergeCell ref="J9:K9"/>
    <mergeCell ref="L9:M9"/>
    <mergeCell ref="B10:G10"/>
    <mergeCell ref="H10:N10"/>
    <mergeCell ref="B11:G11"/>
    <mergeCell ref="H11:N11"/>
    <mergeCell ref="A4:B9"/>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M29:N29"/>
    <mergeCell ref="D24:F24"/>
    <mergeCell ref="I24:J24"/>
    <mergeCell ref="K24:L24"/>
    <mergeCell ref="M24:N24"/>
    <mergeCell ref="D25:F25"/>
    <mergeCell ref="I25:J25"/>
    <mergeCell ref="K25:L25"/>
    <mergeCell ref="M25:N25"/>
    <mergeCell ref="D26:F26"/>
    <mergeCell ref="I26:J26"/>
    <mergeCell ref="K26:L26"/>
    <mergeCell ref="M26:N26"/>
    <mergeCell ref="B30:N30"/>
    <mergeCell ref="A31:N31"/>
    <mergeCell ref="A32:N32"/>
    <mergeCell ref="A33:N33"/>
    <mergeCell ref="A10:A11"/>
    <mergeCell ref="A12:A28"/>
    <mergeCell ref="B13:B22"/>
    <mergeCell ref="B23:B27"/>
    <mergeCell ref="C13:C15"/>
    <mergeCell ref="C16:C19"/>
    <mergeCell ref="C20:C22"/>
    <mergeCell ref="C23:C24"/>
    <mergeCell ref="C26:C27"/>
    <mergeCell ref="D27:F27"/>
    <mergeCell ref="I27:J27"/>
    <mergeCell ref="K27:L27"/>
    <mergeCell ref="M27:N27"/>
    <mergeCell ref="D28:F28"/>
    <mergeCell ref="I28:J28"/>
    <mergeCell ref="K28:L28"/>
    <mergeCell ref="M28:N28"/>
    <mergeCell ref="A29:H29"/>
    <mergeCell ref="I29:J29"/>
    <mergeCell ref="K29:L29"/>
  </mergeCells>
  <phoneticPr fontId="55" type="noConversion"/>
  <printOptions horizontalCentered="1"/>
  <pageMargins left="0.70866141732283505" right="0.70866141732283505" top="0.74803149606299202" bottom="0.74803149606299202" header="0.31496062992126" footer="0.31496062992126"/>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B10" workbookViewId="0">
      <selection activeCell="D27" sqref="D27:F27"/>
    </sheetView>
  </sheetViews>
  <sheetFormatPr defaultColWidth="9" defaultRowHeight="13.5"/>
  <cols>
    <col min="1" max="1" width="5.5" style="9" customWidth="1"/>
    <col min="2" max="2" width="13.125" style="9" customWidth="1"/>
    <col min="3" max="3" width="20.5" style="9" customWidth="1"/>
    <col min="4" max="6" width="11.125" style="9" customWidth="1"/>
    <col min="7" max="7" width="12.875" style="9" customWidth="1"/>
    <col min="8" max="8" width="13.25" style="9" customWidth="1"/>
    <col min="9" max="12" width="4.625" style="9" customWidth="1"/>
    <col min="13" max="13" width="9.75" style="9" customWidth="1"/>
    <col min="14" max="14" width="15" style="9" customWidth="1"/>
    <col min="15" max="16384" width="9" style="9"/>
  </cols>
  <sheetData>
    <row r="1" spans="1:14" ht="25.5">
      <c r="A1" s="252" t="s">
        <v>181</v>
      </c>
      <c r="B1" s="252"/>
      <c r="C1" s="252"/>
      <c r="D1" s="252"/>
      <c r="E1" s="252"/>
      <c r="F1" s="252"/>
      <c r="G1" s="252"/>
      <c r="H1" s="252"/>
      <c r="I1" s="252"/>
      <c r="J1" s="252"/>
      <c r="K1" s="252"/>
      <c r="L1" s="252"/>
      <c r="M1" s="252"/>
      <c r="N1" s="252"/>
    </row>
    <row r="2" spans="1:14" ht="24.95" customHeight="1">
      <c r="A2" s="216" t="s">
        <v>149</v>
      </c>
      <c r="B2" s="216"/>
      <c r="C2" s="216" t="s">
        <v>173</v>
      </c>
      <c r="D2" s="216"/>
      <c r="E2" s="216"/>
      <c r="F2" s="216"/>
      <c r="G2" s="216"/>
      <c r="H2" s="216"/>
      <c r="I2" s="216"/>
      <c r="J2" s="216"/>
      <c r="K2" s="216"/>
      <c r="L2" s="216"/>
      <c r="M2" s="216"/>
      <c r="N2" s="216"/>
    </row>
    <row r="3" spans="1:14" ht="24.95" customHeight="1">
      <c r="A3" s="216" t="s">
        <v>150</v>
      </c>
      <c r="B3" s="216"/>
      <c r="C3" s="216" t="s">
        <v>44</v>
      </c>
      <c r="D3" s="216"/>
      <c r="E3" s="216"/>
      <c r="F3" s="216"/>
      <c r="G3" s="216"/>
      <c r="H3" s="216" t="s">
        <v>182</v>
      </c>
      <c r="I3" s="216"/>
      <c r="J3" s="216" t="s">
        <v>44</v>
      </c>
      <c r="K3" s="216"/>
      <c r="L3" s="216"/>
      <c r="M3" s="216"/>
      <c r="N3" s="216"/>
    </row>
    <row r="4" spans="1:14" ht="24.95" customHeight="1">
      <c r="A4" s="216" t="s">
        <v>151</v>
      </c>
      <c r="B4" s="216"/>
      <c r="C4" s="216"/>
      <c r="D4" s="216"/>
      <c r="E4" s="216" t="s">
        <v>46</v>
      </c>
      <c r="F4" s="216" t="s">
        <v>184</v>
      </c>
      <c r="G4" s="216"/>
      <c r="H4" s="216" t="s">
        <v>185</v>
      </c>
      <c r="I4" s="216"/>
      <c r="J4" s="216" t="s">
        <v>50</v>
      </c>
      <c r="K4" s="216"/>
      <c r="L4" s="216" t="s">
        <v>186</v>
      </c>
      <c r="M4" s="216"/>
      <c r="N4" s="216" t="s">
        <v>51</v>
      </c>
    </row>
    <row r="5" spans="1:14" ht="24.95" customHeight="1">
      <c r="A5" s="216"/>
      <c r="B5" s="216"/>
      <c r="C5" s="216"/>
      <c r="D5" s="216"/>
      <c r="E5" s="216"/>
      <c r="F5" s="216"/>
      <c r="G5" s="216"/>
      <c r="H5" s="216"/>
      <c r="I5" s="216"/>
      <c r="J5" s="216"/>
      <c r="K5" s="216"/>
      <c r="L5" s="216"/>
      <c r="M5" s="216"/>
      <c r="N5" s="216"/>
    </row>
    <row r="6" spans="1:14" ht="24.95" customHeight="1">
      <c r="A6" s="216"/>
      <c r="B6" s="216"/>
      <c r="C6" s="264" t="s">
        <v>187</v>
      </c>
      <c r="D6" s="264"/>
      <c r="E6" s="63">
        <v>10.8</v>
      </c>
      <c r="F6" s="254">
        <v>10.8</v>
      </c>
      <c r="G6" s="254"/>
      <c r="H6" s="254">
        <v>10.8</v>
      </c>
      <c r="I6" s="254"/>
      <c r="J6" s="216">
        <v>10</v>
      </c>
      <c r="K6" s="216"/>
      <c r="L6" s="277">
        <v>1</v>
      </c>
      <c r="M6" s="216"/>
      <c r="N6" s="13">
        <v>10</v>
      </c>
    </row>
    <row r="7" spans="1:14" ht="24.95" customHeight="1">
      <c r="A7" s="216"/>
      <c r="B7" s="216"/>
      <c r="C7" s="216" t="s">
        <v>188</v>
      </c>
      <c r="D7" s="216"/>
      <c r="E7" s="63">
        <v>10.8</v>
      </c>
      <c r="F7" s="254">
        <v>10.8</v>
      </c>
      <c r="G7" s="254"/>
      <c r="H7" s="254">
        <v>10.8</v>
      </c>
      <c r="I7" s="254"/>
      <c r="J7" s="216" t="s">
        <v>54</v>
      </c>
      <c r="K7" s="216"/>
      <c r="L7" s="277">
        <v>1</v>
      </c>
      <c r="M7" s="216"/>
      <c r="N7" s="13" t="s">
        <v>54</v>
      </c>
    </row>
    <row r="8" spans="1:14" ht="24.95" customHeight="1">
      <c r="A8" s="216"/>
      <c r="B8" s="216"/>
      <c r="C8" s="216" t="s">
        <v>189</v>
      </c>
      <c r="D8" s="216"/>
      <c r="E8" s="13">
        <v>0</v>
      </c>
      <c r="F8" s="216">
        <v>0</v>
      </c>
      <c r="G8" s="216"/>
      <c r="H8" s="216">
        <v>0</v>
      </c>
      <c r="I8" s="216"/>
      <c r="J8" s="216" t="s">
        <v>54</v>
      </c>
      <c r="K8" s="216"/>
      <c r="L8" s="216"/>
      <c r="M8" s="216"/>
      <c r="N8" s="13" t="s">
        <v>54</v>
      </c>
    </row>
    <row r="9" spans="1:14" ht="24.95" customHeight="1">
      <c r="A9" s="216"/>
      <c r="B9" s="216"/>
      <c r="C9" s="216" t="s">
        <v>190</v>
      </c>
      <c r="D9" s="216"/>
      <c r="E9" s="13">
        <v>0</v>
      </c>
      <c r="F9" s="216">
        <v>0</v>
      </c>
      <c r="G9" s="216"/>
      <c r="H9" s="216">
        <v>0</v>
      </c>
      <c r="I9" s="216"/>
      <c r="J9" s="216" t="s">
        <v>54</v>
      </c>
      <c r="K9" s="216"/>
      <c r="L9" s="216"/>
      <c r="M9" s="216"/>
      <c r="N9" s="13" t="s">
        <v>54</v>
      </c>
    </row>
    <row r="10" spans="1:14" ht="24.95" customHeight="1">
      <c r="A10" s="216" t="s">
        <v>191</v>
      </c>
      <c r="B10" s="216" t="s">
        <v>57</v>
      </c>
      <c r="C10" s="216"/>
      <c r="D10" s="216"/>
      <c r="E10" s="216"/>
      <c r="F10" s="216"/>
      <c r="G10" s="216"/>
      <c r="H10" s="216" t="s">
        <v>192</v>
      </c>
      <c r="I10" s="216"/>
      <c r="J10" s="216"/>
      <c r="K10" s="216"/>
      <c r="L10" s="216"/>
      <c r="M10" s="216"/>
      <c r="N10" s="216"/>
    </row>
    <row r="11" spans="1:14" ht="49.5" customHeight="1">
      <c r="A11" s="216"/>
      <c r="B11" s="225" t="s">
        <v>466</v>
      </c>
      <c r="C11" s="225"/>
      <c r="D11" s="225"/>
      <c r="E11" s="225"/>
      <c r="F11" s="225"/>
      <c r="G11" s="225"/>
      <c r="H11" s="225" t="s">
        <v>467</v>
      </c>
      <c r="I11" s="225"/>
      <c r="J11" s="225"/>
      <c r="K11" s="225"/>
      <c r="L11" s="225"/>
      <c r="M11" s="225"/>
      <c r="N11" s="225"/>
    </row>
    <row r="12" spans="1:14" ht="24.95" customHeight="1">
      <c r="A12" s="217" t="s">
        <v>195</v>
      </c>
      <c r="B12" s="13" t="s">
        <v>60</v>
      </c>
      <c r="C12" s="13" t="s">
        <v>61</v>
      </c>
      <c r="D12" s="216" t="s">
        <v>62</v>
      </c>
      <c r="E12" s="216"/>
      <c r="F12" s="216"/>
      <c r="G12" s="13" t="s">
        <v>63</v>
      </c>
      <c r="H12" s="13" t="s">
        <v>64</v>
      </c>
      <c r="I12" s="216" t="s">
        <v>50</v>
      </c>
      <c r="J12" s="216"/>
      <c r="K12" s="216" t="s">
        <v>51</v>
      </c>
      <c r="L12" s="216"/>
      <c r="M12" s="216" t="s">
        <v>65</v>
      </c>
      <c r="N12" s="216"/>
    </row>
    <row r="13" spans="1:14" ht="24.95" customHeight="1">
      <c r="A13" s="218"/>
      <c r="B13" s="216" t="s">
        <v>196</v>
      </c>
      <c r="C13" s="216" t="s">
        <v>197</v>
      </c>
      <c r="D13" s="225" t="s">
        <v>468</v>
      </c>
      <c r="E13" s="225"/>
      <c r="F13" s="225"/>
      <c r="G13" s="13" t="s">
        <v>469</v>
      </c>
      <c r="H13" s="13" t="s">
        <v>106</v>
      </c>
      <c r="I13" s="216">
        <v>5</v>
      </c>
      <c r="J13" s="216"/>
      <c r="K13" s="216">
        <v>5</v>
      </c>
      <c r="L13" s="216"/>
      <c r="M13" s="216"/>
      <c r="N13" s="216"/>
    </row>
    <row r="14" spans="1:14" ht="24.95" customHeight="1">
      <c r="A14" s="218"/>
      <c r="B14" s="216"/>
      <c r="C14" s="216"/>
      <c r="D14" s="225" t="s">
        <v>470</v>
      </c>
      <c r="E14" s="225"/>
      <c r="F14" s="225"/>
      <c r="G14" s="13" t="s">
        <v>471</v>
      </c>
      <c r="H14" s="13" t="s">
        <v>106</v>
      </c>
      <c r="I14" s="216">
        <v>5</v>
      </c>
      <c r="J14" s="216"/>
      <c r="K14" s="216">
        <v>5</v>
      </c>
      <c r="L14" s="216"/>
      <c r="M14" s="216"/>
      <c r="N14" s="216"/>
    </row>
    <row r="15" spans="1:14" ht="24.95" customHeight="1">
      <c r="A15" s="218"/>
      <c r="B15" s="216"/>
      <c r="C15" s="216"/>
      <c r="D15" s="225" t="s">
        <v>472</v>
      </c>
      <c r="E15" s="225"/>
      <c r="F15" s="225"/>
      <c r="G15" s="13" t="s">
        <v>473</v>
      </c>
      <c r="H15" s="13" t="s">
        <v>106</v>
      </c>
      <c r="I15" s="216">
        <v>5</v>
      </c>
      <c r="J15" s="216"/>
      <c r="K15" s="216">
        <v>5</v>
      </c>
      <c r="L15" s="216"/>
      <c r="M15" s="216"/>
      <c r="N15" s="216"/>
    </row>
    <row r="16" spans="1:14" ht="24.95" customHeight="1">
      <c r="A16" s="218"/>
      <c r="B16" s="216"/>
      <c r="C16" s="216"/>
      <c r="D16" s="223" t="s">
        <v>474</v>
      </c>
      <c r="E16" s="223"/>
      <c r="F16" s="223"/>
      <c r="G16" s="13" t="s">
        <v>475</v>
      </c>
      <c r="H16" s="13" t="s">
        <v>106</v>
      </c>
      <c r="I16" s="216">
        <v>5</v>
      </c>
      <c r="J16" s="216"/>
      <c r="K16" s="216">
        <v>5</v>
      </c>
      <c r="L16" s="216"/>
      <c r="M16" s="216"/>
      <c r="N16" s="216"/>
    </row>
    <row r="17" spans="1:14" ht="42.75" customHeight="1">
      <c r="A17" s="218"/>
      <c r="B17" s="216"/>
      <c r="C17" s="216" t="s">
        <v>201</v>
      </c>
      <c r="D17" s="223" t="s">
        <v>476</v>
      </c>
      <c r="E17" s="223"/>
      <c r="F17" s="223"/>
      <c r="G17" s="74">
        <f>100%</f>
        <v>1</v>
      </c>
      <c r="H17" s="23">
        <v>1</v>
      </c>
      <c r="I17" s="226">
        <v>5</v>
      </c>
      <c r="J17" s="226"/>
      <c r="K17" s="226">
        <v>5</v>
      </c>
      <c r="L17" s="226"/>
      <c r="M17" s="223"/>
      <c r="N17" s="223"/>
    </row>
    <row r="18" spans="1:14" ht="24.95" customHeight="1">
      <c r="A18" s="218"/>
      <c r="B18" s="216"/>
      <c r="C18" s="216"/>
      <c r="D18" s="223" t="s">
        <v>477</v>
      </c>
      <c r="E18" s="223"/>
      <c r="F18" s="223"/>
      <c r="G18" s="74">
        <f>100%</f>
        <v>1</v>
      </c>
      <c r="H18" s="23">
        <v>1</v>
      </c>
      <c r="I18" s="226">
        <v>5</v>
      </c>
      <c r="J18" s="226"/>
      <c r="K18" s="226">
        <v>5</v>
      </c>
      <c r="L18" s="226"/>
      <c r="M18" s="223"/>
      <c r="N18" s="223"/>
    </row>
    <row r="19" spans="1:14" ht="24.95" customHeight="1">
      <c r="A19" s="218"/>
      <c r="B19" s="216"/>
      <c r="C19" s="216"/>
      <c r="D19" s="223" t="s">
        <v>478</v>
      </c>
      <c r="E19" s="223"/>
      <c r="F19" s="223"/>
      <c r="G19" s="13" t="s">
        <v>479</v>
      </c>
      <c r="H19" s="13" t="s">
        <v>479</v>
      </c>
      <c r="I19" s="216">
        <v>5</v>
      </c>
      <c r="J19" s="216"/>
      <c r="K19" s="216">
        <v>5</v>
      </c>
      <c r="L19" s="216"/>
      <c r="M19" s="216"/>
      <c r="N19" s="216"/>
    </row>
    <row r="20" spans="1:14" ht="24.95" customHeight="1">
      <c r="A20" s="218"/>
      <c r="B20" s="216"/>
      <c r="C20" s="216" t="s">
        <v>208</v>
      </c>
      <c r="D20" s="223" t="s">
        <v>330</v>
      </c>
      <c r="E20" s="223"/>
      <c r="F20" s="223"/>
      <c r="G20" s="13" t="s">
        <v>480</v>
      </c>
      <c r="H20" s="13" t="s">
        <v>480</v>
      </c>
      <c r="I20" s="226">
        <v>5</v>
      </c>
      <c r="J20" s="226"/>
      <c r="K20" s="226">
        <v>5</v>
      </c>
      <c r="L20" s="226"/>
      <c r="M20" s="223"/>
      <c r="N20" s="223"/>
    </row>
    <row r="21" spans="1:14" ht="24.95" customHeight="1">
      <c r="A21" s="218"/>
      <c r="B21" s="216"/>
      <c r="C21" s="216"/>
      <c r="D21" s="223" t="s">
        <v>481</v>
      </c>
      <c r="E21" s="223"/>
      <c r="F21" s="223"/>
      <c r="G21" s="71" t="s">
        <v>278</v>
      </c>
      <c r="H21" s="13" t="s">
        <v>214</v>
      </c>
      <c r="I21" s="226">
        <v>5</v>
      </c>
      <c r="J21" s="226"/>
      <c r="K21" s="226">
        <v>5</v>
      </c>
      <c r="L21" s="226"/>
      <c r="M21" s="223"/>
      <c r="N21" s="223"/>
    </row>
    <row r="22" spans="1:14" ht="24.95" customHeight="1">
      <c r="A22" s="218"/>
      <c r="B22" s="216"/>
      <c r="C22" s="220"/>
      <c r="D22" s="222" t="s">
        <v>482</v>
      </c>
      <c r="E22" s="223"/>
      <c r="F22" s="223"/>
      <c r="G22" s="71" t="s">
        <v>483</v>
      </c>
      <c r="H22" s="23" t="s">
        <v>106</v>
      </c>
      <c r="I22" s="216">
        <v>5</v>
      </c>
      <c r="J22" s="216"/>
      <c r="K22" s="216">
        <v>5</v>
      </c>
      <c r="L22" s="216"/>
      <c r="M22" s="216"/>
      <c r="N22" s="216"/>
    </row>
    <row r="23" spans="1:14" ht="24.95" customHeight="1">
      <c r="A23" s="218"/>
      <c r="B23" s="341" t="s">
        <v>215</v>
      </c>
      <c r="C23" s="308" t="s">
        <v>216</v>
      </c>
      <c r="D23" s="301" t="s">
        <v>484</v>
      </c>
      <c r="E23" s="223"/>
      <c r="F23" s="223"/>
      <c r="G23" s="71" t="s">
        <v>485</v>
      </c>
      <c r="H23" s="23" t="s">
        <v>106</v>
      </c>
      <c r="I23" s="216">
        <v>8</v>
      </c>
      <c r="J23" s="216"/>
      <c r="K23" s="216">
        <v>8</v>
      </c>
      <c r="L23" s="216"/>
      <c r="M23" s="216"/>
      <c r="N23" s="216"/>
    </row>
    <row r="24" spans="1:14" ht="43.5" customHeight="1">
      <c r="A24" s="218"/>
      <c r="B24" s="306"/>
      <c r="C24" s="308"/>
      <c r="D24" s="239" t="s">
        <v>486</v>
      </c>
      <c r="E24" s="223"/>
      <c r="F24" s="223"/>
      <c r="G24" s="25" t="s">
        <v>487</v>
      </c>
      <c r="H24" s="25" t="s">
        <v>487</v>
      </c>
      <c r="I24" s="226">
        <v>8</v>
      </c>
      <c r="J24" s="226"/>
      <c r="K24" s="226">
        <v>8</v>
      </c>
      <c r="L24" s="226"/>
      <c r="M24" s="223"/>
      <c r="N24" s="223"/>
    </row>
    <row r="25" spans="1:14" ht="24.95" customHeight="1">
      <c r="A25" s="218"/>
      <c r="B25" s="221"/>
      <c r="C25" s="280" t="s">
        <v>255</v>
      </c>
      <c r="D25" s="223" t="s">
        <v>462</v>
      </c>
      <c r="E25" s="223"/>
      <c r="F25" s="223"/>
      <c r="G25" s="13" t="s">
        <v>74</v>
      </c>
      <c r="H25" s="13" t="s">
        <v>74</v>
      </c>
      <c r="I25" s="226">
        <v>7</v>
      </c>
      <c r="J25" s="226"/>
      <c r="K25" s="226">
        <v>7</v>
      </c>
      <c r="L25" s="226"/>
      <c r="M25" s="223"/>
      <c r="N25" s="223"/>
    </row>
    <row r="26" spans="1:14" ht="24.95" customHeight="1">
      <c r="A26" s="218"/>
      <c r="B26" s="263"/>
      <c r="C26" s="342"/>
      <c r="D26" s="269" t="s">
        <v>730</v>
      </c>
      <c r="E26" s="223"/>
      <c r="F26" s="223"/>
      <c r="G26" s="13" t="s">
        <v>256</v>
      </c>
      <c r="H26" s="13" t="s">
        <v>256</v>
      </c>
      <c r="I26" s="226">
        <v>7</v>
      </c>
      <c r="J26" s="226"/>
      <c r="K26" s="226">
        <v>7</v>
      </c>
      <c r="L26" s="226"/>
      <c r="M26" s="223"/>
      <c r="N26" s="223"/>
    </row>
    <row r="27" spans="1:14" ht="24.95" customHeight="1">
      <c r="A27" s="288"/>
      <c r="B27" s="13" t="s">
        <v>226</v>
      </c>
      <c r="C27" s="13" t="s">
        <v>289</v>
      </c>
      <c r="D27" s="223" t="s">
        <v>488</v>
      </c>
      <c r="E27" s="223"/>
      <c r="F27" s="223"/>
      <c r="G27" s="177" t="s">
        <v>725</v>
      </c>
      <c r="H27" s="177" t="s">
        <v>725</v>
      </c>
      <c r="I27" s="216">
        <v>10</v>
      </c>
      <c r="J27" s="216"/>
      <c r="K27" s="216">
        <v>10</v>
      </c>
      <c r="L27" s="216"/>
      <c r="M27" s="216"/>
      <c r="N27" s="216"/>
    </row>
    <row r="28" spans="1:14" ht="24.95" customHeight="1">
      <c r="A28" s="226" t="s">
        <v>229</v>
      </c>
      <c r="B28" s="226"/>
      <c r="C28" s="226"/>
      <c r="D28" s="226"/>
      <c r="E28" s="226"/>
      <c r="F28" s="226"/>
      <c r="G28" s="226"/>
      <c r="H28" s="226"/>
      <c r="I28" s="226">
        <f>SUM(I13:J27)+J6</f>
        <v>100</v>
      </c>
      <c r="J28" s="226"/>
      <c r="K28" s="226">
        <f>SUM(K13:L27)+N6</f>
        <v>100</v>
      </c>
      <c r="L28" s="226"/>
      <c r="M28" s="279"/>
      <c r="N28" s="279"/>
    </row>
    <row r="29" spans="1:14" ht="24.95" customHeight="1">
      <c r="A29" s="62" t="s">
        <v>230</v>
      </c>
      <c r="B29" s="259" t="s">
        <v>203</v>
      </c>
      <c r="C29" s="259"/>
      <c r="D29" s="259"/>
      <c r="E29" s="259"/>
      <c r="F29" s="259"/>
      <c r="G29" s="259"/>
      <c r="H29" s="259"/>
      <c r="I29" s="259"/>
      <c r="J29" s="259"/>
      <c r="K29" s="259"/>
      <c r="L29" s="259"/>
      <c r="M29" s="259"/>
      <c r="N29" s="259"/>
    </row>
    <row r="30" spans="1:14" ht="19.5" customHeight="1">
      <c r="A30" s="215" t="s">
        <v>231</v>
      </c>
      <c r="B30" s="215"/>
      <c r="C30" s="215"/>
      <c r="D30" s="215"/>
      <c r="E30" s="215"/>
      <c r="F30" s="215"/>
      <c r="G30" s="215"/>
      <c r="H30" s="215"/>
      <c r="I30" s="215"/>
      <c r="J30" s="215"/>
      <c r="K30" s="215"/>
      <c r="L30" s="215"/>
      <c r="M30" s="215"/>
      <c r="N30" s="215"/>
    </row>
    <row r="31" spans="1:14" ht="39.75" customHeight="1">
      <c r="A31" s="215" t="s">
        <v>232</v>
      </c>
      <c r="B31" s="215"/>
      <c r="C31" s="215"/>
      <c r="D31" s="215"/>
      <c r="E31" s="215"/>
      <c r="F31" s="215"/>
      <c r="G31" s="215"/>
      <c r="H31" s="215"/>
      <c r="I31" s="215"/>
      <c r="J31" s="215"/>
      <c r="K31" s="215"/>
      <c r="L31" s="215"/>
      <c r="M31" s="215"/>
      <c r="N31" s="215"/>
    </row>
    <row r="32" spans="1:14" ht="27.75" customHeight="1">
      <c r="A32" s="215" t="s">
        <v>233</v>
      </c>
      <c r="B32" s="215"/>
      <c r="C32" s="215"/>
      <c r="D32" s="215"/>
      <c r="E32" s="215"/>
      <c r="F32" s="215"/>
      <c r="G32" s="215"/>
      <c r="H32" s="215"/>
      <c r="I32" s="215"/>
      <c r="J32" s="215"/>
      <c r="K32" s="215"/>
      <c r="L32" s="215"/>
      <c r="M32" s="215"/>
      <c r="N32" s="215"/>
    </row>
  </sheetData>
  <sheetProtection formatCells="0" insertHyperlinks="0" autoFilter="0"/>
  <mergeCells count="120">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M24:N24"/>
    <mergeCell ref="D25:F25"/>
    <mergeCell ref="I25:J25"/>
    <mergeCell ref="K25:L25"/>
    <mergeCell ref="M25:N25"/>
    <mergeCell ref="D26:F26"/>
    <mergeCell ref="I26:J26"/>
    <mergeCell ref="K26:L26"/>
    <mergeCell ref="M26:N26"/>
    <mergeCell ref="A30:N30"/>
    <mergeCell ref="A31:N31"/>
    <mergeCell ref="A32:N32"/>
    <mergeCell ref="A10:A11"/>
    <mergeCell ref="A12:A27"/>
    <mergeCell ref="B13:B22"/>
    <mergeCell ref="B23:B26"/>
    <mergeCell ref="C13:C16"/>
    <mergeCell ref="C17:C19"/>
    <mergeCell ref="C20:C22"/>
    <mergeCell ref="C23:C24"/>
    <mergeCell ref="C25:C26"/>
    <mergeCell ref="D27:F27"/>
    <mergeCell ref="I27:J27"/>
    <mergeCell ref="K27:L27"/>
    <mergeCell ref="M27:N27"/>
    <mergeCell ref="A28:H28"/>
    <mergeCell ref="I28:J28"/>
    <mergeCell ref="K28:L28"/>
    <mergeCell ref="M28:N28"/>
    <mergeCell ref="B29:N29"/>
    <mergeCell ref="D24:F24"/>
    <mergeCell ref="I24:J24"/>
    <mergeCell ref="K24:L24"/>
  </mergeCells>
  <phoneticPr fontId="55" type="noConversion"/>
  <printOptions horizontalCentered="1"/>
  <pageMargins left="0.70866141732283505" right="0.70866141732283505" top="0.74803149606299202" bottom="0.74803149606299202" header="0.31496062992126" footer="0.31496062992126"/>
  <pageSetup paperSize="9"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topLeftCell="A7" workbookViewId="0">
      <selection activeCell="G27" sqref="G27:H27"/>
    </sheetView>
  </sheetViews>
  <sheetFormatPr defaultColWidth="9" defaultRowHeight="13.5"/>
  <cols>
    <col min="1" max="1" width="5.25" style="9" customWidth="1"/>
    <col min="2" max="2" width="12.625" style="9" customWidth="1"/>
    <col min="3" max="3" width="18.5" style="9" customWidth="1"/>
    <col min="4" max="5" width="12.375" style="9" customWidth="1"/>
    <col min="6" max="6" width="8.25" style="9" customWidth="1"/>
    <col min="7" max="7" width="14.75" style="9" customWidth="1"/>
    <col min="8" max="8" width="11.75" style="9" customWidth="1"/>
    <col min="9" max="9" width="5.375" style="9" customWidth="1"/>
    <col min="10" max="10" width="5.5" style="9" customWidth="1"/>
    <col min="11" max="11" width="6.5" style="9" customWidth="1"/>
    <col min="12" max="12" width="5" style="9" customWidth="1"/>
    <col min="13" max="13" width="12.75" style="9" customWidth="1"/>
    <col min="14" max="14" width="15.25" style="9" customWidth="1"/>
    <col min="15" max="16384" width="9" style="9"/>
  </cols>
  <sheetData>
    <row r="1" spans="1:14" ht="42" customHeight="1">
      <c r="A1" s="252" t="s">
        <v>181</v>
      </c>
      <c r="B1" s="252"/>
      <c r="C1" s="252"/>
      <c r="D1" s="252"/>
      <c r="E1" s="252"/>
      <c r="F1" s="252"/>
      <c r="G1" s="252"/>
      <c r="H1" s="252"/>
      <c r="I1" s="252"/>
      <c r="J1" s="252"/>
      <c r="K1" s="252"/>
      <c r="L1" s="252"/>
      <c r="M1" s="252"/>
      <c r="N1" s="252"/>
    </row>
    <row r="2" spans="1:14" ht="24.95" customHeight="1">
      <c r="A2" s="216" t="s">
        <v>149</v>
      </c>
      <c r="B2" s="216"/>
      <c r="C2" s="216" t="s">
        <v>174</v>
      </c>
      <c r="D2" s="216"/>
      <c r="E2" s="216"/>
      <c r="F2" s="216"/>
      <c r="G2" s="216"/>
      <c r="H2" s="216"/>
      <c r="I2" s="216"/>
      <c r="J2" s="216"/>
      <c r="K2" s="216"/>
      <c r="L2" s="216"/>
      <c r="M2" s="216"/>
      <c r="N2" s="216"/>
    </row>
    <row r="3" spans="1:14" ht="24.95" customHeight="1">
      <c r="A3" s="216" t="s">
        <v>150</v>
      </c>
      <c r="B3" s="216"/>
      <c r="C3" s="216" t="s">
        <v>44</v>
      </c>
      <c r="D3" s="216"/>
      <c r="E3" s="216"/>
      <c r="F3" s="216"/>
      <c r="G3" s="216"/>
      <c r="H3" s="216" t="s">
        <v>182</v>
      </c>
      <c r="I3" s="216"/>
      <c r="J3" s="216" t="s">
        <v>489</v>
      </c>
      <c r="K3" s="216"/>
      <c r="L3" s="216"/>
      <c r="M3" s="216"/>
      <c r="N3" s="216"/>
    </row>
    <row r="4" spans="1:14" ht="24.95" customHeight="1">
      <c r="A4" s="216" t="s">
        <v>151</v>
      </c>
      <c r="B4" s="216"/>
      <c r="C4" s="216"/>
      <c r="D4" s="216"/>
      <c r="E4" s="216" t="s">
        <v>46</v>
      </c>
      <c r="F4" s="216" t="s">
        <v>184</v>
      </c>
      <c r="G4" s="216"/>
      <c r="H4" s="216" t="s">
        <v>185</v>
      </c>
      <c r="I4" s="216"/>
      <c r="J4" s="216" t="s">
        <v>50</v>
      </c>
      <c r="K4" s="216"/>
      <c r="L4" s="216" t="s">
        <v>186</v>
      </c>
      <c r="M4" s="216"/>
      <c r="N4" s="216" t="s">
        <v>51</v>
      </c>
    </row>
    <row r="5" spans="1:14" ht="24.95" customHeight="1">
      <c r="A5" s="216"/>
      <c r="B5" s="216"/>
      <c r="C5" s="216"/>
      <c r="D5" s="216"/>
      <c r="E5" s="216"/>
      <c r="F5" s="216"/>
      <c r="G5" s="216"/>
      <c r="H5" s="216"/>
      <c r="I5" s="216"/>
      <c r="J5" s="216"/>
      <c r="K5" s="216"/>
      <c r="L5" s="216"/>
      <c r="M5" s="216"/>
      <c r="N5" s="216"/>
    </row>
    <row r="6" spans="1:14" ht="24.95" customHeight="1">
      <c r="A6" s="216"/>
      <c r="B6" s="216"/>
      <c r="C6" s="264" t="s">
        <v>187</v>
      </c>
      <c r="D6" s="264"/>
      <c r="E6" s="63">
        <v>110.5</v>
      </c>
      <c r="F6" s="254">
        <v>110.5</v>
      </c>
      <c r="G6" s="254"/>
      <c r="H6" s="254">
        <v>110.5</v>
      </c>
      <c r="I6" s="254"/>
      <c r="J6" s="216">
        <v>10</v>
      </c>
      <c r="K6" s="216"/>
      <c r="L6" s="277">
        <v>1</v>
      </c>
      <c r="M6" s="216"/>
      <c r="N6" s="13">
        <v>10</v>
      </c>
    </row>
    <row r="7" spans="1:14" ht="24.95" customHeight="1">
      <c r="A7" s="216"/>
      <c r="B7" s="216"/>
      <c r="C7" s="216" t="s">
        <v>188</v>
      </c>
      <c r="D7" s="216"/>
      <c r="E7" s="63">
        <v>110.5</v>
      </c>
      <c r="F7" s="254">
        <v>110.5</v>
      </c>
      <c r="G7" s="254"/>
      <c r="H7" s="254">
        <v>110.5</v>
      </c>
      <c r="I7" s="254"/>
      <c r="J7" s="216" t="s">
        <v>54</v>
      </c>
      <c r="K7" s="216"/>
      <c r="L7" s="277">
        <v>1</v>
      </c>
      <c r="M7" s="216"/>
      <c r="N7" s="13" t="s">
        <v>54</v>
      </c>
    </row>
    <row r="8" spans="1:14" ht="24.95" customHeight="1">
      <c r="A8" s="216"/>
      <c r="B8" s="216"/>
      <c r="C8" s="216" t="s">
        <v>189</v>
      </c>
      <c r="D8" s="216"/>
      <c r="E8" s="13"/>
      <c r="F8" s="216"/>
      <c r="G8" s="216"/>
      <c r="H8" s="216"/>
      <c r="I8" s="216"/>
      <c r="J8" s="216" t="s">
        <v>54</v>
      </c>
      <c r="K8" s="216"/>
      <c r="L8" s="216"/>
      <c r="M8" s="216"/>
      <c r="N8" s="13" t="s">
        <v>54</v>
      </c>
    </row>
    <row r="9" spans="1:14" ht="24.95" customHeight="1">
      <c r="A9" s="216"/>
      <c r="B9" s="216"/>
      <c r="C9" s="216" t="s">
        <v>190</v>
      </c>
      <c r="D9" s="216"/>
      <c r="E9" s="13"/>
      <c r="F9" s="216"/>
      <c r="G9" s="216"/>
      <c r="H9" s="216"/>
      <c r="I9" s="216"/>
      <c r="J9" s="216" t="s">
        <v>54</v>
      </c>
      <c r="K9" s="216"/>
      <c r="L9" s="216"/>
      <c r="M9" s="216"/>
      <c r="N9" s="13" t="s">
        <v>54</v>
      </c>
    </row>
    <row r="10" spans="1:14" ht="24.95" customHeight="1">
      <c r="A10" s="216" t="s">
        <v>191</v>
      </c>
      <c r="B10" s="216" t="s">
        <v>57</v>
      </c>
      <c r="C10" s="216"/>
      <c r="D10" s="216"/>
      <c r="E10" s="216"/>
      <c r="F10" s="216"/>
      <c r="G10" s="216"/>
      <c r="H10" s="216" t="s">
        <v>192</v>
      </c>
      <c r="I10" s="216"/>
      <c r="J10" s="216"/>
      <c r="K10" s="216"/>
      <c r="L10" s="216"/>
      <c r="M10" s="216"/>
      <c r="N10" s="216"/>
    </row>
    <row r="11" spans="1:14" ht="56.25" customHeight="1">
      <c r="A11" s="216"/>
      <c r="B11" s="246" t="s">
        <v>490</v>
      </c>
      <c r="C11" s="247"/>
      <c r="D11" s="247"/>
      <c r="E11" s="247"/>
      <c r="F11" s="247"/>
      <c r="G11" s="248"/>
      <c r="H11" s="225" t="s">
        <v>491</v>
      </c>
      <c r="I11" s="225"/>
      <c r="J11" s="225"/>
      <c r="K11" s="225"/>
      <c r="L11" s="225"/>
      <c r="M11" s="225"/>
      <c r="N11" s="225"/>
    </row>
    <row r="12" spans="1:14" ht="24.95" customHeight="1">
      <c r="A12" s="257" t="s">
        <v>195</v>
      </c>
      <c r="B12" s="13" t="s">
        <v>60</v>
      </c>
      <c r="C12" s="13" t="s">
        <v>61</v>
      </c>
      <c r="D12" s="216" t="s">
        <v>62</v>
      </c>
      <c r="E12" s="216"/>
      <c r="F12" s="216"/>
      <c r="G12" s="13" t="s">
        <v>63</v>
      </c>
      <c r="H12" s="13" t="s">
        <v>64</v>
      </c>
      <c r="I12" s="216" t="s">
        <v>50</v>
      </c>
      <c r="J12" s="216"/>
      <c r="K12" s="216" t="s">
        <v>51</v>
      </c>
      <c r="L12" s="216"/>
      <c r="M12" s="216" t="s">
        <v>65</v>
      </c>
      <c r="N12" s="216"/>
    </row>
    <row r="13" spans="1:14" ht="24.95" customHeight="1">
      <c r="A13" s="257"/>
      <c r="B13" s="216" t="s">
        <v>196</v>
      </c>
      <c r="C13" s="220" t="s">
        <v>197</v>
      </c>
      <c r="D13" s="223" t="s">
        <v>492</v>
      </c>
      <c r="E13" s="223"/>
      <c r="F13" s="223"/>
      <c r="G13" s="70" t="s">
        <v>493</v>
      </c>
      <c r="H13" s="13" t="s">
        <v>494</v>
      </c>
      <c r="I13" s="216">
        <v>5</v>
      </c>
      <c r="J13" s="216"/>
      <c r="K13" s="216">
        <v>5</v>
      </c>
      <c r="L13" s="216"/>
      <c r="M13" s="225"/>
      <c r="N13" s="225"/>
    </row>
    <row r="14" spans="1:14" ht="24.95" customHeight="1">
      <c r="A14" s="257"/>
      <c r="B14" s="216"/>
      <c r="C14" s="221"/>
      <c r="D14" s="223" t="s">
        <v>495</v>
      </c>
      <c r="E14" s="223"/>
      <c r="F14" s="223"/>
      <c r="G14" s="13" t="s">
        <v>496</v>
      </c>
      <c r="H14" s="13" t="s">
        <v>497</v>
      </c>
      <c r="I14" s="216">
        <v>5</v>
      </c>
      <c r="J14" s="216"/>
      <c r="K14" s="216">
        <v>5</v>
      </c>
      <c r="L14" s="216"/>
      <c r="M14" s="225"/>
      <c r="N14" s="225"/>
    </row>
    <row r="15" spans="1:14" ht="32.25" customHeight="1">
      <c r="A15" s="257"/>
      <c r="B15" s="216"/>
      <c r="C15" s="221"/>
      <c r="D15" s="223" t="s">
        <v>498</v>
      </c>
      <c r="E15" s="223"/>
      <c r="F15" s="223"/>
      <c r="G15" s="13" t="s">
        <v>499</v>
      </c>
      <c r="H15" s="13" t="s">
        <v>500</v>
      </c>
      <c r="I15" s="216">
        <v>5</v>
      </c>
      <c r="J15" s="216"/>
      <c r="K15" s="216">
        <v>4</v>
      </c>
      <c r="L15" s="216"/>
      <c r="M15" s="246" t="s">
        <v>501</v>
      </c>
      <c r="N15" s="248"/>
    </row>
    <row r="16" spans="1:14" ht="24.95" customHeight="1">
      <c r="A16" s="257"/>
      <c r="B16" s="216"/>
      <c r="C16" s="263"/>
      <c r="D16" s="237" t="s">
        <v>502</v>
      </c>
      <c r="E16" s="238"/>
      <c r="F16" s="239"/>
      <c r="G16" s="13" t="s">
        <v>503</v>
      </c>
      <c r="H16" s="13" t="s">
        <v>106</v>
      </c>
      <c r="I16" s="235">
        <v>5</v>
      </c>
      <c r="J16" s="236"/>
      <c r="K16" s="235">
        <v>5</v>
      </c>
      <c r="L16" s="236"/>
      <c r="M16" s="235"/>
      <c r="N16" s="236"/>
    </row>
    <row r="17" spans="1:14" ht="24.95" customHeight="1">
      <c r="A17" s="257"/>
      <c r="B17" s="216"/>
      <c r="C17" s="216" t="s">
        <v>201</v>
      </c>
      <c r="D17" s="223" t="s">
        <v>504</v>
      </c>
      <c r="E17" s="223"/>
      <c r="F17" s="223"/>
      <c r="G17" s="64">
        <f t="shared" ref="G17:H19" si="0">100%</f>
        <v>1</v>
      </c>
      <c r="H17" s="64">
        <f t="shared" si="0"/>
        <v>1</v>
      </c>
      <c r="I17" s="216">
        <v>5</v>
      </c>
      <c r="J17" s="216"/>
      <c r="K17" s="216">
        <v>5</v>
      </c>
      <c r="L17" s="216"/>
      <c r="M17" s="216"/>
      <c r="N17" s="216"/>
    </row>
    <row r="18" spans="1:14" ht="24.95" customHeight="1">
      <c r="A18" s="257"/>
      <c r="B18" s="216"/>
      <c r="C18" s="216"/>
      <c r="D18" s="223" t="s">
        <v>505</v>
      </c>
      <c r="E18" s="223"/>
      <c r="F18" s="223"/>
      <c r="G18" s="64">
        <f t="shared" si="0"/>
        <v>1</v>
      </c>
      <c r="H18" s="64">
        <f t="shared" si="0"/>
        <v>1</v>
      </c>
      <c r="I18" s="216">
        <v>5</v>
      </c>
      <c r="J18" s="216"/>
      <c r="K18" s="216">
        <v>5</v>
      </c>
      <c r="L18" s="216"/>
      <c r="M18" s="216"/>
      <c r="N18" s="216"/>
    </row>
    <row r="19" spans="1:14" ht="24.95" customHeight="1">
      <c r="A19" s="257"/>
      <c r="B19" s="216"/>
      <c r="C19" s="216"/>
      <c r="D19" s="223" t="s">
        <v>506</v>
      </c>
      <c r="E19" s="223"/>
      <c r="F19" s="223"/>
      <c r="G19" s="64">
        <f t="shared" si="0"/>
        <v>1</v>
      </c>
      <c r="H19" s="64">
        <f t="shared" si="0"/>
        <v>1</v>
      </c>
      <c r="I19" s="216">
        <v>5</v>
      </c>
      <c r="J19" s="216"/>
      <c r="K19" s="216">
        <v>5</v>
      </c>
      <c r="L19" s="216"/>
      <c r="M19" s="216"/>
      <c r="N19" s="216"/>
    </row>
    <row r="20" spans="1:14" ht="24.95" customHeight="1">
      <c r="A20" s="257"/>
      <c r="B20" s="216"/>
      <c r="C20" s="216" t="s">
        <v>208</v>
      </c>
      <c r="D20" s="223" t="s">
        <v>507</v>
      </c>
      <c r="E20" s="223"/>
      <c r="F20" s="223"/>
      <c r="G20" s="13" t="s">
        <v>214</v>
      </c>
      <c r="H20" s="13" t="s">
        <v>214</v>
      </c>
      <c r="I20" s="216">
        <v>5</v>
      </c>
      <c r="J20" s="216"/>
      <c r="K20" s="216">
        <v>5</v>
      </c>
      <c r="L20" s="216"/>
      <c r="M20" s="216"/>
      <c r="N20" s="216"/>
    </row>
    <row r="21" spans="1:14" ht="24.95" customHeight="1">
      <c r="A21" s="257"/>
      <c r="B21" s="216"/>
      <c r="C21" s="216"/>
      <c r="D21" s="223" t="s">
        <v>508</v>
      </c>
      <c r="E21" s="223"/>
      <c r="F21" s="223"/>
      <c r="G21" s="13" t="s">
        <v>214</v>
      </c>
      <c r="H21" s="13" t="s">
        <v>214</v>
      </c>
      <c r="I21" s="216">
        <v>5</v>
      </c>
      <c r="J21" s="216"/>
      <c r="K21" s="216">
        <v>5</v>
      </c>
      <c r="L21" s="216"/>
      <c r="M21" s="216"/>
      <c r="N21" s="216"/>
    </row>
    <row r="22" spans="1:14" ht="24.95" customHeight="1">
      <c r="A22" s="257"/>
      <c r="B22" s="216"/>
      <c r="C22" s="216"/>
      <c r="D22" s="223" t="s">
        <v>509</v>
      </c>
      <c r="E22" s="223"/>
      <c r="F22" s="223"/>
      <c r="G22" s="13" t="s">
        <v>214</v>
      </c>
      <c r="H22" s="13" t="s">
        <v>214</v>
      </c>
      <c r="I22" s="216">
        <v>5</v>
      </c>
      <c r="J22" s="216"/>
      <c r="K22" s="216">
        <v>5</v>
      </c>
      <c r="L22" s="216"/>
      <c r="M22" s="216"/>
      <c r="N22" s="216"/>
    </row>
    <row r="23" spans="1:14" ht="24.95" customHeight="1">
      <c r="A23" s="257"/>
      <c r="B23" s="216" t="s">
        <v>215</v>
      </c>
      <c r="C23" s="13" t="s">
        <v>216</v>
      </c>
      <c r="D23" s="223" t="s">
        <v>510</v>
      </c>
      <c r="E23" s="223"/>
      <c r="F23" s="223"/>
      <c r="G23" s="13" t="s">
        <v>70</v>
      </c>
      <c r="H23" s="13" t="s">
        <v>106</v>
      </c>
      <c r="I23" s="216">
        <v>10</v>
      </c>
      <c r="J23" s="216"/>
      <c r="K23" s="216">
        <v>10</v>
      </c>
      <c r="L23" s="216"/>
      <c r="M23" s="216"/>
      <c r="N23" s="216"/>
    </row>
    <row r="24" spans="1:14" ht="24.95" customHeight="1">
      <c r="A24" s="257"/>
      <c r="B24" s="216"/>
      <c r="C24" s="13" t="s">
        <v>511</v>
      </c>
      <c r="D24" s="223" t="s">
        <v>512</v>
      </c>
      <c r="E24" s="223"/>
      <c r="F24" s="223"/>
      <c r="G24" s="13" t="s">
        <v>129</v>
      </c>
      <c r="H24" s="13" t="s">
        <v>106</v>
      </c>
      <c r="I24" s="216">
        <v>10</v>
      </c>
      <c r="J24" s="216"/>
      <c r="K24" s="216">
        <v>10</v>
      </c>
      <c r="L24" s="216"/>
      <c r="M24" s="216"/>
      <c r="N24" s="216"/>
    </row>
    <row r="25" spans="1:14" ht="24.95" customHeight="1">
      <c r="A25" s="257"/>
      <c r="B25" s="216"/>
      <c r="C25" s="216" t="s">
        <v>223</v>
      </c>
      <c r="D25" s="223" t="s">
        <v>336</v>
      </c>
      <c r="E25" s="223"/>
      <c r="F25" s="223"/>
      <c r="G25" s="13" t="s">
        <v>74</v>
      </c>
      <c r="H25" s="13" t="s">
        <v>74</v>
      </c>
      <c r="I25" s="216">
        <v>5</v>
      </c>
      <c r="J25" s="216"/>
      <c r="K25" s="216">
        <v>5</v>
      </c>
      <c r="L25" s="216"/>
      <c r="M25" s="216"/>
      <c r="N25" s="216"/>
    </row>
    <row r="26" spans="1:14" ht="24.95" customHeight="1">
      <c r="A26" s="257"/>
      <c r="B26" s="216"/>
      <c r="C26" s="216"/>
      <c r="D26" s="223" t="s">
        <v>303</v>
      </c>
      <c r="E26" s="223"/>
      <c r="F26" s="223"/>
      <c r="G26" s="13" t="s">
        <v>256</v>
      </c>
      <c r="H26" s="13" t="s">
        <v>256</v>
      </c>
      <c r="I26" s="216">
        <v>5</v>
      </c>
      <c r="J26" s="216"/>
      <c r="K26" s="216">
        <v>5</v>
      </c>
      <c r="L26" s="216"/>
      <c r="M26" s="216"/>
      <c r="N26" s="216"/>
    </row>
    <row r="27" spans="1:14" ht="24.95" customHeight="1">
      <c r="A27" s="257"/>
      <c r="B27" s="13" t="s">
        <v>226</v>
      </c>
      <c r="C27" s="13" t="s">
        <v>289</v>
      </c>
      <c r="D27" s="223" t="s">
        <v>513</v>
      </c>
      <c r="E27" s="223"/>
      <c r="F27" s="223"/>
      <c r="G27" s="177" t="s">
        <v>725</v>
      </c>
      <c r="H27" s="177" t="s">
        <v>725</v>
      </c>
      <c r="I27" s="216">
        <v>10</v>
      </c>
      <c r="J27" s="216"/>
      <c r="K27" s="216">
        <v>9</v>
      </c>
      <c r="L27" s="216"/>
      <c r="M27" s="216"/>
      <c r="N27" s="216"/>
    </row>
    <row r="28" spans="1:14" ht="24.95" customHeight="1">
      <c r="A28" s="226" t="s">
        <v>229</v>
      </c>
      <c r="B28" s="226"/>
      <c r="C28" s="226"/>
      <c r="D28" s="226"/>
      <c r="E28" s="226"/>
      <c r="F28" s="226"/>
      <c r="G28" s="226"/>
      <c r="H28" s="226"/>
      <c r="I28" s="226">
        <f>SUM(I13:J27)+J6</f>
        <v>100</v>
      </c>
      <c r="J28" s="226"/>
      <c r="K28" s="226">
        <f>SUM(K13:L27)+N6</f>
        <v>98</v>
      </c>
      <c r="L28" s="226"/>
      <c r="M28" s="228"/>
      <c r="N28" s="228"/>
    </row>
    <row r="29" spans="1:14" ht="24.95" customHeight="1">
      <c r="A29" s="62" t="s">
        <v>230</v>
      </c>
      <c r="B29" s="229" t="s">
        <v>203</v>
      </c>
      <c r="C29" s="230"/>
      <c r="D29" s="230"/>
      <c r="E29" s="230"/>
      <c r="F29" s="230"/>
      <c r="G29" s="230"/>
      <c r="H29" s="230"/>
      <c r="I29" s="230"/>
      <c r="J29" s="230"/>
      <c r="K29" s="230"/>
      <c r="L29" s="230"/>
      <c r="M29" s="230"/>
      <c r="N29" s="231"/>
    </row>
    <row r="30" spans="1:14">
      <c r="A30" s="215" t="s">
        <v>231</v>
      </c>
      <c r="B30" s="215"/>
      <c r="C30" s="215"/>
      <c r="D30" s="215"/>
      <c r="E30" s="215"/>
      <c r="F30" s="215"/>
      <c r="G30" s="215"/>
      <c r="H30" s="215"/>
      <c r="I30" s="215"/>
      <c r="J30" s="215"/>
      <c r="K30" s="215"/>
      <c r="L30" s="215"/>
      <c r="M30" s="215"/>
      <c r="N30" s="215"/>
    </row>
    <row r="31" spans="1:14" ht="51.95" customHeight="1">
      <c r="A31" s="215" t="s">
        <v>232</v>
      </c>
      <c r="B31" s="215"/>
      <c r="C31" s="215"/>
      <c r="D31" s="215"/>
      <c r="E31" s="215"/>
      <c r="F31" s="215"/>
      <c r="G31" s="215"/>
      <c r="H31" s="215"/>
      <c r="I31" s="215"/>
      <c r="J31" s="215"/>
      <c r="K31" s="215"/>
      <c r="L31" s="215"/>
      <c r="M31" s="215"/>
      <c r="N31" s="215"/>
    </row>
    <row r="32" spans="1:14" ht="41.1" customHeight="1">
      <c r="A32" s="215" t="s">
        <v>233</v>
      </c>
      <c r="B32" s="215"/>
      <c r="C32" s="215"/>
      <c r="D32" s="215"/>
      <c r="E32" s="215"/>
      <c r="F32" s="215"/>
      <c r="G32" s="215"/>
      <c r="H32" s="215"/>
      <c r="I32" s="215"/>
      <c r="J32" s="215"/>
      <c r="K32" s="215"/>
      <c r="L32" s="215"/>
      <c r="M32" s="215"/>
      <c r="N32" s="215"/>
    </row>
    <row r="33" ht="15.95" customHeight="1"/>
  </sheetData>
  <sheetProtection formatCells="0" insertHyperlinks="0" autoFilter="0"/>
  <mergeCells count="119">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4:D5"/>
    <mergeCell ref="C9:D9"/>
    <mergeCell ref="F9:G9"/>
    <mergeCell ref="H9:I9"/>
    <mergeCell ref="J9:K9"/>
    <mergeCell ref="L9:M9"/>
    <mergeCell ref="B10:G10"/>
    <mergeCell ref="H10:N10"/>
    <mergeCell ref="B11:G11"/>
    <mergeCell ref="H11:N11"/>
    <mergeCell ref="A4:B9"/>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5:F25"/>
    <mergeCell ref="I25:J25"/>
    <mergeCell ref="K25:L25"/>
    <mergeCell ref="M25:N25"/>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30:N30"/>
    <mergeCell ref="A31:N31"/>
    <mergeCell ref="A32:N32"/>
    <mergeCell ref="A10:A11"/>
    <mergeCell ref="A12:A27"/>
    <mergeCell ref="B13:B22"/>
    <mergeCell ref="B23:B26"/>
    <mergeCell ref="C13:C16"/>
    <mergeCell ref="C17:C19"/>
    <mergeCell ref="C20:C22"/>
    <mergeCell ref="C25:C26"/>
    <mergeCell ref="D27:F27"/>
    <mergeCell ref="I27:J27"/>
    <mergeCell ref="K27:L27"/>
    <mergeCell ref="M27:N27"/>
    <mergeCell ref="A28:H28"/>
    <mergeCell ref="I28:J28"/>
    <mergeCell ref="K28:L28"/>
    <mergeCell ref="M28:N28"/>
    <mergeCell ref="B29:N29"/>
    <mergeCell ref="D24:F24"/>
    <mergeCell ref="I24:J24"/>
    <mergeCell ref="K24:L24"/>
    <mergeCell ref="M24:N24"/>
  </mergeCells>
  <phoneticPr fontId="55" type="noConversion"/>
  <printOptions horizontalCentered="1"/>
  <pageMargins left="0.70866141732283505" right="0.70866141732283505" top="0.74803149606299202" bottom="0.74803149606299202" header="0.31496062992126" footer="0.31496062992126"/>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10" workbookViewId="0">
      <selection activeCell="G30" sqref="G30:H30"/>
    </sheetView>
  </sheetViews>
  <sheetFormatPr defaultColWidth="9" defaultRowHeight="13.5"/>
  <cols>
    <col min="1" max="1" width="5.25" style="8" customWidth="1"/>
    <col min="2" max="2" width="14.25" style="8" customWidth="1"/>
    <col min="3" max="3" width="20.875" style="8" customWidth="1"/>
    <col min="4" max="4" width="9" style="8"/>
    <col min="5" max="5" width="20.625" style="8" customWidth="1"/>
    <col min="6" max="6" width="0.25" style="8" customWidth="1"/>
    <col min="7" max="7" width="17.75" style="8" customWidth="1"/>
    <col min="8" max="8" width="17.625" style="8" customWidth="1"/>
    <col min="9" max="9" width="11" style="8" hidden="1" customWidth="1"/>
    <col min="10" max="10" width="8.25" style="8" customWidth="1"/>
    <col min="11" max="12" width="4.25" style="8" customWidth="1"/>
    <col min="13" max="13" width="11.625" style="8" customWidth="1"/>
    <col min="14" max="14" width="12.875" style="8" customWidth="1"/>
    <col min="15" max="16384" width="9" style="8"/>
  </cols>
  <sheetData>
    <row r="1" spans="1:14" ht="42" customHeight="1">
      <c r="A1" s="252" t="s">
        <v>181</v>
      </c>
      <c r="B1" s="252"/>
      <c r="C1" s="252"/>
      <c r="D1" s="252"/>
      <c r="E1" s="252"/>
      <c r="F1" s="252"/>
      <c r="G1" s="252"/>
      <c r="H1" s="252"/>
      <c r="I1" s="252"/>
      <c r="J1" s="252"/>
      <c r="K1" s="252"/>
      <c r="L1" s="252"/>
      <c r="M1" s="252"/>
      <c r="N1" s="252"/>
    </row>
    <row r="2" spans="1:14" ht="20.100000000000001" customHeight="1">
      <c r="A2" s="216" t="s">
        <v>149</v>
      </c>
      <c r="B2" s="216"/>
      <c r="C2" s="216" t="s">
        <v>175</v>
      </c>
      <c r="D2" s="216"/>
      <c r="E2" s="216"/>
      <c r="F2" s="216"/>
      <c r="G2" s="216"/>
      <c r="H2" s="216"/>
      <c r="I2" s="216"/>
      <c r="J2" s="216"/>
      <c r="K2" s="216"/>
      <c r="L2" s="216"/>
      <c r="M2" s="216"/>
      <c r="N2" s="216"/>
    </row>
    <row r="3" spans="1:14" ht="20.100000000000001" customHeight="1">
      <c r="A3" s="216" t="s">
        <v>150</v>
      </c>
      <c r="B3" s="216"/>
      <c r="C3" s="216"/>
      <c r="D3" s="216"/>
      <c r="E3" s="216"/>
      <c r="F3" s="216"/>
      <c r="G3" s="216"/>
      <c r="H3" s="216" t="s">
        <v>182</v>
      </c>
      <c r="I3" s="216"/>
      <c r="J3" s="216" t="s">
        <v>514</v>
      </c>
      <c r="K3" s="216"/>
      <c r="L3" s="216"/>
      <c r="M3" s="216"/>
      <c r="N3" s="216"/>
    </row>
    <row r="4" spans="1:14" ht="20.100000000000001" customHeight="1">
      <c r="A4" s="216" t="s">
        <v>151</v>
      </c>
      <c r="B4" s="216"/>
      <c r="C4" s="216"/>
      <c r="D4" s="216"/>
      <c r="E4" s="216" t="s">
        <v>46</v>
      </c>
      <c r="F4" s="216" t="s">
        <v>184</v>
      </c>
      <c r="G4" s="216"/>
      <c r="H4" s="216" t="s">
        <v>185</v>
      </c>
      <c r="I4" s="216"/>
      <c r="J4" s="216" t="s">
        <v>50</v>
      </c>
      <c r="K4" s="216"/>
      <c r="L4" s="216" t="s">
        <v>186</v>
      </c>
      <c r="M4" s="216"/>
      <c r="N4" s="216" t="s">
        <v>51</v>
      </c>
    </row>
    <row r="5" spans="1:14" ht="20.100000000000001" customHeight="1">
      <c r="A5" s="216"/>
      <c r="B5" s="216"/>
      <c r="C5" s="216"/>
      <c r="D5" s="216"/>
      <c r="E5" s="216"/>
      <c r="F5" s="216"/>
      <c r="G5" s="216"/>
      <c r="H5" s="216"/>
      <c r="I5" s="216"/>
      <c r="J5" s="216"/>
      <c r="K5" s="216"/>
      <c r="L5" s="216"/>
      <c r="M5" s="216"/>
      <c r="N5" s="216"/>
    </row>
    <row r="6" spans="1:14" ht="20.100000000000001" customHeight="1">
      <c r="A6" s="216"/>
      <c r="B6" s="216"/>
      <c r="C6" s="264" t="s">
        <v>187</v>
      </c>
      <c r="D6" s="264"/>
      <c r="E6" s="13">
        <v>425</v>
      </c>
      <c r="F6" s="216">
        <v>425</v>
      </c>
      <c r="G6" s="216"/>
      <c r="H6" s="216">
        <v>425</v>
      </c>
      <c r="I6" s="216"/>
      <c r="J6" s="216">
        <v>10</v>
      </c>
      <c r="K6" s="216"/>
      <c r="L6" s="277">
        <v>1</v>
      </c>
      <c r="M6" s="216"/>
      <c r="N6" s="13">
        <v>10</v>
      </c>
    </row>
    <row r="7" spans="1:14" ht="20.100000000000001" customHeight="1">
      <c r="A7" s="216"/>
      <c r="B7" s="216"/>
      <c r="C7" s="216" t="s">
        <v>188</v>
      </c>
      <c r="D7" s="216"/>
      <c r="E7" s="13">
        <v>425</v>
      </c>
      <c r="F7" s="216">
        <v>425</v>
      </c>
      <c r="G7" s="216"/>
      <c r="H7" s="216">
        <v>425</v>
      </c>
      <c r="I7" s="216"/>
      <c r="J7" s="216" t="s">
        <v>54</v>
      </c>
      <c r="K7" s="216"/>
      <c r="L7" s="277">
        <v>1</v>
      </c>
      <c r="M7" s="216"/>
      <c r="N7" s="13" t="s">
        <v>54</v>
      </c>
    </row>
    <row r="8" spans="1:14" ht="20.100000000000001" customHeight="1">
      <c r="A8" s="216"/>
      <c r="B8" s="216"/>
      <c r="C8" s="216" t="s">
        <v>189</v>
      </c>
      <c r="D8" s="216"/>
      <c r="E8" s="13"/>
      <c r="F8" s="216"/>
      <c r="G8" s="216"/>
      <c r="H8" s="216"/>
      <c r="I8" s="216"/>
      <c r="J8" s="216" t="s">
        <v>54</v>
      </c>
      <c r="K8" s="216"/>
      <c r="L8" s="216"/>
      <c r="M8" s="216"/>
      <c r="N8" s="13" t="s">
        <v>54</v>
      </c>
    </row>
    <row r="9" spans="1:14" ht="20.100000000000001" customHeight="1">
      <c r="A9" s="216"/>
      <c r="B9" s="216"/>
      <c r="C9" s="216" t="s">
        <v>190</v>
      </c>
      <c r="D9" s="216"/>
      <c r="E9" s="13"/>
      <c r="F9" s="216"/>
      <c r="G9" s="216"/>
      <c r="H9" s="216"/>
      <c r="I9" s="216"/>
      <c r="J9" s="216" t="s">
        <v>54</v>
      </c>
      <c r="K9" s="216"/>
      <c r="L9" s="216"/>
      <c r="M9" s="216"/>
      <c r="N9" s="13" t="s">
        <v>54</v>
      </c>
    </row>
    <row r="10" spans="1:14" ht="20.100000000000001" customHeight="1">
      <c r="A10" s="216" t="s">
        <v>191</v>
      </c>
      <c r="B10" s="216" t="s">
        <v>57</v>
      </c>
      <c r="C10" s="216"/>
      <c r="D10" s="216"/>
      <c r="E10" s="216"/>
      <c r="F10" s="216"/>
      <c r="G10" s="216"/>
      <c r="H10" s="216" t="s">
        <v>192</v>
      </c>
      <c r="I10" s="216"/>
      <c r="J10" s="216"/>
      <c r="K10" s="216"/>
      <c r="L10" s="216"/>
      <c r="M10" s="216"/>
      <c r="N10" s="216"/>
    </row>
    <row r="11" spans="1:14" ht="49.5" customHeight="1">
      <c r="A11" s="216"/>
      <c r="B11" s="347" t="s">
        <v>515</v>
      </c>
      <c r="C11" s="225"/>
      <c r="D11" s="225"/>
      <c r="E11" s="225"/>
      <c r="F11" s="225"/>
      <c r="G11" s="225"/>
      <c r="H11" s="225" t="s">
        <v>516</v>
      </c>
      <c r="I11" s="225"/>
      <c r="J11" s="225"/>
      <c r="K11" s="225"/>
      <c r="L11" s="225"/>
      <c r="M11" s="225"/>
      <c r="N11" s="225"/>
    </row>
    <row r="12" spans="1:14" ht="20.100000000000001" customHeight="1">
      <c r="A12" s="343" t="s">
        <v>195</v>
      </c>
      <c r="B12" s="67" t="s">
        <v>60</v>
      </c>
      <c r="C12" s="18" t="s">
        <v>61</v>
      </c>
      <c r="D12" s="216" t="s">
        <v>62</v>
      </c>
      <c r="E12" s="216"/>
      <c r="F12" s="216"/>
      <c r="G12" s="13" t="s">
        <v>63</v>
      </c>
      <c r="H12" s="13" t="s">
        <v>64</v>
      </c>
      <c r="I12" s="216" t="s">
        <v>50</v>
      </c>
      <c r="J12" s="216"/>
      <c r="K12" s="216" t="s">
        <v>51</v>
      </c>
      <c r="L12" s="216"/>
      <c r="M12" s="216" t="s">
        <v>65</v>
      </c>
      <c r="N12" s="216"/>
    </row>
    <row r="13" spans="1:14" ht="20.100000000000001" customHeight="1">
      <c r="A13" s="344"/>
      <c r="B13" s="308" t="s">
        <v>196</v>
      </c>
      <c r="C13" s="236" t="s">
        <v>197</v>
      </c>
      <c r="D13" s="223" t="s">
        <v>517</v>
      </c>
      <c r="E13" s="223"/>
      <c r="F13" s="223"/>
      <c r="G13" s="25" t="s">
        <v>518</v>
      </c>
      <c r="H13" s="13" t="s">
        <v>519</v>
      </c>
      <c r="I13" s="216">
        <v>4</v>
      </c>
      <c r="J13" s="216"/>
      <c r="K13" s="216">
        <v>4</v>
      </c>
      <c r="L13" s="216"/>
      <c r="M13" s="216"/>
      <c r="N13" s="216"/>
    </row>
    <row r="14" spans="1:14" ht="20.100000000000001" customHeight="1">
      <c r="A14" s="344"/>
      <c r="B14" s="308"/>
      <c r="C14" s="236"/>
      <c r="D14" s="223" t="s">
        <v>520</v>
      </c>
      <c r="E14" s="223"/>
      <c r="F14" s="223"/>
      <c r="G14" s="25" t="s">
        <v>521</v>
      </c>
      <c r="H14" s="13" t="s">
        <v>522</v>
      </c>
      <c r="I14" s="216">
        <v>4</v>
      </c>
      <c r="J14" s="216"/>
      <c r="K14" s="216">
        <v>4</v>
      </c>
      <c r="L14" s="216"/>
      <c r="M14" s="216"/>
      <c r="N14" s="216"/>
    </row>
    <row r="15" spans="1:14" ht="20.100000000000001" customHeight="1">
      <c r="A15" s="344"/>
      <c r="B15" s="308"/>
      <c r="C15" s="236"/>
      <c r="D15" s="223" t="s">
        <v>523</v>
      </c>
      <c r="E15" s="223"/>
      <c r="F15" s="223"/>
      <c r="G15" s="25" t="s">
        <v>524</v>
      </c>
      <c r="H15" s="13" t="s">
        <v>525</v>
      </c>
      <c r="I15" s="216">
        <v>4</v>
      </c>
      <c r="J15" s="216"/>
      <c r="K15" s="216">
        <v>4</v>
      </c>
      <c r="L15" s="216"/>
      <c r="M15" s="216"/>
      <c r="N15" s="216"/>
    </row>
    <row r="16" spans="1:14" ht="20.100000000000001" customHeight="1">
      <c r="A16" s="344"/>
      <c r="B16" s="308"/>
      <c r="C16" s="236"/>
      <c r="D16" s="223" t="s">
        <v>526</v>
      </c>
      <c r="E16" s="223"/>
      <c r="F16" s="223"/>
      <c r="G16" s="25" t="s">
        <v>527</v>
      </c>
      <c r="H16" s="13" t="s">
        <v>528</v>
      </c>
      <c r="I16" s="216">
        <v>4</v>
      </c>
      <c r="J16" s="216"/>
      <c r="K16" s="216">
        <v>4</v>
      </c>
      <c r="L16" s="216"/>
      <c r="M16" s="216"/>
      <c r="N16" s="216"/>
    </row>
    <row r="17" spans="1:14" ht="20.100000000000001" customHeight="1">
      <c r="A17" s="344"/>
      <c r="B17" s="308"/>
      <c r="C17" s="236"/>
      <c r="D17" s="223" t="s">
        <v>529</v>
      </c>
      <c r="E17" s="223"/>
      <c r="F17" s="223"/>
      <c r="G17" s="25" t="s">
        <v>530</v>
      </c>
      <c r="H17" s="13" t="s">
        <v>531</v>
      </c>
      <c r="I17" s="216">
        <v>4</v>
      </c>
      <c r="J17" s="216"/>
      <c r="K17" s="216">
        <v>4</v>
      </c>
      <c r="L17" s="216"/>
      <c r="M17" s="216"/>
      <c r="N17" s="216"/>
    </row>
    <row r="18" spans="1:14" ht="20.100000000000001" customHeight="1">
      <c r="A18" s="344"/>
      <c r="B18" s="308"/>
      <c r="C18" s="236"/>
      <c r="D18" s="223" t="s">
        <v>532</v>
      </c>
      <c r="E18" s="223"/>
      <c r="F18" s="223"/>
      <c r="G18" s="25" t="s">
        <v>533</v>
      </c>
      <c r="H18" s="13" t="s">
        <v>534</v>
      </c>
      <c r="I18" s="216">
        <v>4</v>
      </c>
      <c r="J18" s="216"/>
      <c r="K18" s="216">
        <v>4</v>
      </c>
      <c r="L18" s="216"/>
      <c r="M18" s="216"/>
      <c r="N18" s="216"/>
    </row>
    <row r="19" spans="1:14" ht="20.100000000000001" customHeight="1">
      <c r="A19" s="344"/>
      <c r="B19" s="308"/>
      <c r="C19" s="236" t="s">
        <v>201</v>
      </c>
      <c r="D19" s="223" t="s">
        <v>535</v>
      </c>
      <c r="E19" s="223"/>
      <c r="F19" s="223"/>
      <c r="G19" s="25" t="s">
        <v>297</v>
      </c>
      <c r="H19" s="64">
        <v>1</v>
      </c>
      <c r="I19" s="216">
        <v>4</v>
      </c>
      <c r="J19" s="216"/>
      <c r="K19" s="216">
        <v>4</v>
      </c>
      <c r="L19" s="216"/>
      <c r="M19" s="216"/>
      <c r="N19" s="216"/>
    </row>
    <row r="20" spans="1:14" ht="20.100000000000001" customHeight="1">
      <c r="A20" s="344"/>
      <c r="B20" s="308"/>
      <c r="C20" s="236"/>
      <c r="D20" s="223" t="s">
        <v>536</v>
      </c>
      <c r="E20" s="223"/>
      <c r="F20" s="223"/>
      <c r="G20" s="25" t="s">
        <v>297</v>
      </c>
      <c r="H20" s="64">
        <v>1</v>
      </c>
      <c r="I20" s="216">
        <v>4</v>
      </c>
      <c r="J20" s="216"/>
      <c r="K20" s="216">
        <v>4</v>
      </c>
      <c r="L20" s="216"/>
      <c r="M20" s="216"/>
      <c r="N20" s="216"/>
    </row>
    <row r="21" spans="1:14" ht="20.100000000000001" customHeight="1">
      <c r="A21" s="344"/>
      <c r="B21" s="308"/>
      <c r="C21" s="236"/>
      <c r="D21" s="223" t="s">
        <v>537</v>
      </c>
      <c r="E21" s="223"/>
      <c r="F21" s="223"/>
      <c r="G21" s="25" t="s">
        <v>297</v>
      </c>
      <c r="H21" s="64">
        <v>1</v>
      </c>
      <c r="I21" s="216">
        <v>4</v>
      </c>
      <c r="J21" s="216"/>
      <c r="K21" s="216">
        <v>4</v>
      </c>
      <c r="L21" s="216"/>
      <c r="M21" s="216"/>
      <c r="N21" s="216"/>
    </row>
    <row r="22" spans="1:14" ht="20.100000000000001" customHeight="1">
      <c r="A22" s="344"/>
      <c r="B22" s="308"/>
      <c r="C22" s="236"/>
      <c r="D22" s="223" t="s">
        <v>538</v>
      </c>
      <c r="E22" s="223"/>
      <c r="F22" s="223"/>
      <c r="G22" s="25" t="s">
        <v>297</v>
      </c>
      <c r="H22" s="64">
        <v>1</v>
      </c>
      <c r="I22" s="216">
        <v>4</v>
      </c>
      <c r="J22" s="216"/>
      <c r="K22" s="216">
        <v>4</v>
      </c>
      <c r="L22" s="216"/>
      <c r="M22" s="216"/>
      <c r="N22" s="216"/>
    </row>
    <row r="23" spans="1:14" ht="20.100000000000001" customHeight="1">
      <c r="A23" s="344"/>
      <c r="B23" s="308"/>
      <c r="C23" s="236" t="s">
        <v>208</v>
      </c>
      <c r="D23" s="223" t="s">
        <v>539</v>
      </c>
      <c r="E23" s="223"/>
      <c r="F23" s="223"/>
      <c r="G23" s="25" t="s">
        <v>214</v>
      </c>
      <c r="H23" s="25" t="s">
        <v>214</v>
      </c>
      <c r="I23" s="216">
        <v>4</v>
      </c>
      <c r="J23" s="216"/>
      <c r="K23" s="216">
        <v>4</v>
      </c>
      <c r="L23" s="216"/>
      <c r="M23" s="216"/>
      <c r="N23" s="216"/>
    </row>
    <row r="24" spans="1:14" ht="20.100000000000001" customHeight="1">
      <c r="A24" s="344"/>
      <c r="B24" s="308"/>
      <c r="C24" s="236"/>
      <c r="D24" s="223" t="s">
        <v>540</v>
      </c>
      <c r="E24" s="223"/>
      <c r="F24" s="223"/>
      <c r="G24" s="25" t="s">
        <v>214</v>
      </c>
      <c r="H24" s="25" t="s">
        <v>214</v>
      </c>
      <c r="I24" s="216">
        <v>3</v>
      </c>
      <c r="J24" s="216"/>
      <c r="K24" s="216">
        <v>3</v>
      </c>
      <c r="L24" s="216"/>
      <c r="M24" s="216"/>
      <c r="N24" s="216"/>
    </row>
    <row r="25" spans="1:14" ht="20.100000000000001" customHeight="1">
      <c r="A25" s="344"/>
      <c r="B25" s="308"/>
      <c r="C25" s="236"/>
      <c r="D25" s="223" t="s">
        <v>541</v>
      </c>
      <c r="E25" s="223"/>
      <c r="F25" s="223"/>
      <c r="G25" s="25" t="s">
        <v>214</v>
      </c>
      <c r="H25" s="25" t="s">
        <v>214</v>
      </c>
      <c r="I25" s="216">
        <v>3</v>
      </c>
      <c r="J25" s="216"/>
      <c r="K25" s="216">
        <v>3</v>
      </c>
      <c r="L25" s="216"/>
      <c r="M25" s="216"/>
      <c r="N25" s="216"/>
    </row>
    <row r="26" spans="1:14" ht="20.100000000000001" customHeight="1">
      <c r="A26" s="344"/>
      <c r="B26" s="308" t="s">
        <v>215</v>
      </c>
      <c r="C26" s="18" t="s">
        <v>216</v>
      </c>
      <c r="D26" s="223" t="s">
        <v>542</v>
      </c>
      <c r="E26" s="223"/>
      <c r="F26" s="223"/>
      <c r="G26" s="13" t="s">
        <v>129</v>
      </c>
      <c r="H26" s="64">
        <v>0.95</v>
      </c>
      <c r="I26" s="216">
        <v>8</v>
      </c>
      <c r="J26" s="216"/>
      <c r="K26" s="216">
        <v>8</v>
      </c>
      <c r="L26" s="216"/>
      <c r="M26" s="216"/>
      <c r="N26" s="216"/>
    </row>
    <row r="27" spans="1:14" ht="20.100000000000001" customHeight="1">
      <c r="A27" s="344"/>
      <c r="B27" s="308"/>
      <c r="C27" s="18" t="s">
        <v>220</v>
      </c>
      <c r="D27" s="223" t="s">
        <v>543</v>
      </c>
      <c r="E27" s="223"/>
      <c r="F27" s="223"/>
      <c r="G27" s="13" t="s">
        <v>256</v>
      </c>
      <c r="H27" s="13" t="s">
        <v>256</v>
      </c>
      <c r="I27" s="216">
        <v>8</v>
      </c>
      <c r="J27" s="216"/>
      <c r="K27" s="216">
        <v>8</v>
      </c>
      <c r="L27" s="216"/>
      <c r="M27" s="216"/>
      <c r="N27" s="216"/>
    </row>
    <row r="28" spans="1:14" ht="20.100000000000001" customHeight="1">
      <c r="A28" s="344"/>
      <c r="B28" s="308"/>
      <c r="C28" s="236" t="s">
        <v>255</v>
      </c>
      <c r="D28" s="223" t="s">
        <v>462</v>
      </c>
      <c r="E28" s="223"/>
      <c r="F28" s="223"/>
      <c r="G28" s="13" t="s">
        <v>74</v>
      </c>
      <c r="H28" s="13" t="s">
        <v>74</v>
      </c>
      <c r="I28" s="216">
        <v>7</v>
      </c>
      <c r="J28" s="216"/>
      <c r="K28" s="216">
        <v>7</v>
      </c>
      <c r="L28" s="216"/>
      <c r="M28" s="216"/>
      <c r="N28" s="216"/>
    </row>
    <row r="29" spans="1:14" ht="20.100000000000001" customHeight="1">
      <c r="A29" s="344"/>
      <c r="B29" s="308"/>
      <c r="C29" s="236"/>
      <c r="D29" s="222" t="s">
        <v>463</v>
      </c>
      <c r="E29" s="223"/>
      <c r="F29" s="223"/>
      <c r="G29" s="13" t="s">
        <v>256</v>
      </c>
      <c r="H29" s="13" t="s">
        <v>256</v>
      </c>
      <c r="I29" s="216">
        <v>7</v>
      </c>
      <c r="J29" s="216"/>
      <c r="K29" s="216">
        <v>7</v>
      </c>
      <c r="L29" s="216"/>
      <c r="M29" s="216"/>
      <c r="N29" s="216"/>
    </row>
    <row r="30" spans="1:14" ht="20.100000000000001" customHeight="1">
      <c r="A30" s="345"/>
      <c r="B30" s="67" t="s">
        <v>226</v>
      </c>
      <c r="C30" s="18" t="s">
        <v>289</v>
      </c>
      <c r="D30" s="223" t="s">
        <v>513</v>
      </c>
      <c r="E30" s="223"/>
      <c r="F30" s="223"/>
      <c r="G30" s="177" t="s">
        <v>725</v>
      </c>
      <c r="H30" s="177" t="s">
        <v>725</v>
      </c>
      <c r="I30" s="216">
        <v>10</v>
      </c>
      <c r="J30" s="216"/>
      <c r="K30" s="216">
        <v>10</v>
      </c>
      <c r="L30" s="216"/>
      <c r="M30" s="216"/>
      <c r="N30" s="216"/>
    </row>
    <row r="31" spans="1:14" ht="20.100000000000001" customHeight="1">
      <c r="A31" s="226" t="s">
        <v>229</v>
      </c>
      <c r="B31" s="346"/>
      <c r="C31" s="226"/>
      <c r="D31" s="226"/>
      <c r="E31" s="226"/>
      <c r="F31" s="226"/>
      <c r="G31" s="226"/>
      <c r="H31" s="226"/>
      <c r="I31" s="226">
        <f>SUM(I13:J30)+J6</f>
        <v>100</v>
      </c>
      <c r="J31" s="226"/>
      <c r="K31" s="226">
        <f>SUM(K13:L30)+N6</f>
        <v>100</v>
      </c>
      <c r="L31" s="226"/>
      <c r="M31" s="279"/>
      <c r="N31" s="279"/>
    </row>
    <row r="32" spans="1:14" ht="20.100000000000001" customHeight="1">
      <c r="A32" s="62" t="s">
        <v>230</v>
      </c>
      <c r="B32" s="259" t="s">
        <v>203</v>
      </c>
      <c r="C32" s="259"/>
      <c r="D32" s="259"/>
      <c r="E32" s="259"/>
      <c r="F32" s="259"/>
      <c r="G32" s="259"/>
      <c r="H32" s="259"/>
      <c r="I32" s="259"/>
      <c r="J32" s="259"/>
      <c r="K32" s="259"/>
      <c r="L32" s="259"/>
      <c r="M32" s="259"/>
      <c r="N32" s="259"/>
    </row>
    <row r="33" spans="1:14">
      <c r="A33" s="215" t="s">
        <v>231</v>
      </c>
      <c r="B33" s="215"/>
      <c r="C33" s="215"/>
      <c r="D33" s="215"/>
      <c r="E33" s="215"/>
      <c r="F33" s="215"/>
      <c r="G33" s="215"/>
      <c r="H33" s="215"/>
      <c r="I33" s="215"/>
      <c r="J33" s="215"/>
      <c r="K33" s="215"/>
      <c r="L33" s="215"/>
      <c r="M33" s="215"/>
      <c r="N33" s="215"/>
    </row>
    <row r="34" spans="1:14" ht="39.75" customHeight="1">
      <c r="A34" s="215" t="s">
        <v>232</v>
      </c>
      <c r="B34" s="215"/>
      <c r="C34" s="215"/>
      <c r="D34" s="215"/>
      <c r="E34" s="215"/>
      <c r="F34" s="215"/>
      <c r="G34" s="215"/>
      <c r="H34" s="215"/>
      <c r="I34" s="215"/>
      <c r="J34" s="215"/>
      <c r="K34" s="215"/>
      <c r="L34" s="215"/>
      <c r="M34" s="215"/>
      <c r="N34" s="215"/>
    </row>
    <row r="35" spans="1:14" ht="26.25" customHeight="1">
      <c r="A35" s="215" t="s">
        <v>233</v>
      </c>
      <c r="B35" s="215"/>
      <c r="C35" s="215"/>
      <c r="D35" s="215"/>
      <c r="E35" s="215"/>
      <c r="F35" s="215"/>
      <c r="G35" s="215"/>
      <c r="H35" s="215"/>
      <c r="I35" s="215"/>
      <c r="J35" s="215"/>
      <c r="K35" s="215"/>
      <c r="L35" s="215"/>
      <c r="M35" s="215"/>
      <c r="N35" s="215"/>
    </row>
    <row r="36" spans="1:14" ht="15.95" customHeight="1"/>
  </sheetData>
  <sheetProtection formatCells="0" insertHyperlinks="0" autoFilter="0"/>
  <mergeCells count="131">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8:F28"/>
    <mergeCell ref="I28:J28"/>
    <mergeCell ref="K28:L28"/>
    <mergeCell ref="M28:N28"/>
    <mergeCell ref="D29:F29"/>
    <mergeCell ref="I29:J29"/>
    <mergeCell ref="K29:L29"/>
    <mergeCell ref="M29:N29"/>
    <mergeCell ref="D24:F24"/>
    <mergeCell ref="I24:J24"/>
    <mergeCell ref="K24:L24"/>
    <mergeCell ref="M24:N24"/>
    <mergeCell ref="D25:F25"/>
    <mergeCell ref="I25:J25"/>
    <mergeCell ref="K25:L25"/>
    <mergeCell ref="M25:N25"/>
    <mergeCell ref="D26:F26"/>
    <mergeCell ref="I26:J26"/>
    <mergeCell ref="K26:L26"/>
    <mergeCell ref="M26:N26"/>
    <mergeCell ref="A33:N33"/>
    <mergeCell ref="A34:N34"/>
    <mergeCell ref="A35:N35"/>
    <mergeCell ref="A10:A11"/>
    <mergeCell ref="A12:A30"/>
    <mergeCell ref="B13:B25"/>
    <mergeCell ref="B26:B29"/>
    <mergeCell ref="C13:C18"/>
    <mergeCell ref="C19:C22"/>
    <mergeCell ref="C23:C25"/>
    <mergeCell ref="C28:C29"/>
    <mergeCell ref="D30:F30"/>
    <mergeCell ref="I30:J30"/>
    <mergeCell ref="K30:L30"/>
    <mergeCell ref="M30:N30"/>
    <mergeCell ref="A31:H31"/>
    <mergeCell ref="I31:J31"/>
    <mergeCell ref="K31:L31"/>
    <mergeCell ref="M31:N31"/>
    <mergeCell ref="B32:N32"/>
    <mergeCell ref="D27:F27"/>
    <mergeCell ref="I27:J27"/>
    <mergeCell ref="K27:L27"/>
    <mergeCell ref="M27:N27"/>
  </mergeCells>
  <phoneticPr fontId="55" type="noConversion"/>
  <printOptions horizontalCentered="1"/>
  <pageMargins left="0.70866141732283505" right="0.70866141732283505" top="0.74803149606299202" bottom="0.74803149606299202" header="0.31496062992126" footer="0.31496062992126"/>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opLeftCell="A13" workbookViewId="0">
      <selection activeCell="D26" sqref="D26:F26"/>
    </sheetView>
  </sheetViews>
  <sheetFormatPr defaultColWidth="9" defaultRowHeight="13.5"/>
  <cols>
    <col min="1" max="1" width="5.25" style="9" customWidth="1"/>
    <col min="2" max="2" width="11.375" style="9" customWidth="1"/>
    <col min="3" max="3" width="20.25" style="9" customWidth="1"/>
    <col min="4" max="4" width="9" style="9"/>
    <col min="5" max="5" width="12.375" style="9" customWidth="1"/>
    <col min="6" max="6" width="10.625" style="9" customWidth="1"/>
    <col min="7" max="7" width="14.625" style="9" customWidth="1"/>
    <col min="8" max="8" width="17.25" style="9" customWidth="1"/>
    <col min="9" max="12" width="4.375" style="9" customWidth="1"/>
    <col min="13" max="14" width="14.625" style="9" customWidth="1"/>
    <col min="15" max="16" width="9" style="9"/>
    <col min="17" max="17" width="17.75" style="9" customWidth="1"/>
    <col min="18" max="18" width="21.25" style="9" customWidth="1"/>
    <col min="19" max="19" width="21" style="9" customWidth="1"/>
    <col min="20" max="20" width="21.625" style="9" customWidth="1"/>
    <col min="21" max="16384" width="9" style="9"/>
  </cols>
  <sheetData>
    <row r="1" spans="1:14" ht="32.25" customHeight="1">
      <c r="A1" s="252" t="s">
        <v>181</v>
      </c>
      <c r="B1" s="252"/>
      <c r="C1" s="252"/>
      <c r="D1" s="252"/>
      <c r="E1" s="252"/>
      <c r="F1" s="252"/>
      <c r="G1" s="252"/>
      <c r="H1" s="252"/>
      <c r="I1" s="252"/>
      <c r="J1" s="252"/>
      <c r="K1" s="252"/>
      <c r="L1" s="252"/>
      <c r="M1" s="252"/>
      <c r="N1" s="252"/>
    </row>
    <row r="2" spans="1:14" ht="20.100000000000001" customHeight="1">
      <c r="A2" s="216" t="s">
        <v>149</v>
      </c>
      <c r="B2" s="216"/>
      <c r="C2" s="216" t="s">
        <v>176</v>
      </c>
      <c r="D2" s="216"/>
      <c r="E2" s="216"/>
      <c r="F2" s="216"/>
      <c r="G2" s="216"/>
      <c r="H2" s="216"/>
      <c r="I2" s="216"/>
      <c r="J2" s="216"/>
      <c r="K2" s="216"/>
      <c r="L2" s="216"/>
      <c r="M2" s="216"/>
      <c r="N2" s="216"/>
    </row>
    <row r="3" spans="1:14" ht="20.100000000000001" customHeight="1">
      <c r="A3" s="216" t="s">
        <v>150</v>
      </c>
      <c r="B3" s="216"/>
      <c r="C3" s="216" t="s">
        <v>44</v>
      </c>
      <c r="D3" s="216"/>
      <c r="E3" s="216"/>
      <c r="F3" s="216"/>
      <c r="G3" s="216"/>
      <c r="H3" s="216" t="s">
        <v>182</v>
      </c>
      <c r="I3" s="216"/>
      <c r="J3" s="216" t="s">
        <v>544</v>
      </c>
      <c r="K3" s="216"/>
      <c r="L3" s="216"/>
      <c r="M3" s="216"/>
      <c r="N3" s="216"/>
    </row>
    <row r="4" spans="1:14" ht="20.100000000000001" customHeight="1">
      <c r="A4" s="216" t="s">
        <v>151</v>
      </c>
      <c r="B4" s="216"/>
      <c r="C4" s="216"/>
      <c r="D4" s="216"/>
      <c r="E4" s="216" t="s">
        <v>46</v>
      </c>
      <c r="F4" s="216" t="s">
        <v>184</v>
      </c>
      <c r="G4" s="216"/>
      <c r="H4" s="216" t="s">
        <v>185</v>
      </c>
      <c r="I4" s="216"/>
      <c r="J4" s="216" t="s">
        <v>50</v>
      </c>
      <c r="K4" s="216"/>
      <c r="L4" s="216" t="s">
        <v>186</v>
      </c>
      <c r="M4" s="216"/>
      <c r="N4" s="216" t="s">
        <v>51</v>
      </c>
    </row>
    <row r="5" spans="1:14" ht="20.100000000000001" customHeight="1">
      <c r="A5" s="216"/>
      <c r="B5" s="216"/>
      <c r="C5" s="216"/>
      <c r="D5" s="216"/>
      <c r="E5" s="216"/>
      <c r="F5" s="216"/>
      <c r="G5" s="216"/>
      <c r="H5" s="216"/>
      <c r="I5" s="216"/>
      <c r="J5" s="216"/>
      <c r="K5" s="216"/>
      <c r="L5" s="216"/>
      <c r="M5" s="216"/>
      <c r="N5" s="216"/>
    </row>
    <row r="6" spans="1:14" ht="20.100000000000001" customHeight="1">
      <c r="A6" s="216"/>
      <c r="B6" s="216"/>
      <c r="C6" s="264" t="s">
        <v>187</v>
      </c>
      <c r="D6" s="264"/>
      <c r="E6" s="69">
        <v>102</v>
      </c>
      <c r="F6" s="355">
        <v>87.62</v>
      </c>
      <c r="G6" s="355"/>
      <c r="H6" s="355">
        <v>75.41</v>
      </c>
      <c r="I6" s="355"/>
      <c r="J6" s="216">
        <v>10</v>
      </c>
      <c r="K6" s="216"/>
      <c r="L6" s="265">
        <v>0.86060000000000003</v>
      </c>
      <c r="M6" s="216"/>
      <c r="N6" s="13">
        <v>8.6</v>
      </c>
    </row>
    <row r="7" spans="1:14" ht="20.100000000000001" customHeight="1">
      <c r="A7" s="216"/>
      <c r="B7" s="216"/>
      <c r="C7" s="216" t="s">
        <v>188</v>
      </c>
      <c r="D7" s="216"/>
      <c r="E7" s="69">
        <v>102</v>
      </c>
      <c r="F7" s="355">
        <v>87.62</v>
      </c>
      <c r="G7" s="355"/>
      <c r="H7" s="355">
        <v>75.41</v>
      </c>
      <c r="I7" s="355"/>
      <c r="J7" s="216" t="s">
        <v>54</v>
      </c>
      <c r="K7" s="216"/>
      <c r="L7" s="265">
        <v>0.86060000000000003</v>
      </c>
      <c r="M7" s="216"/>
      <c r="N7" s="13" t="s">
        <v>54</v>
      </c>
    </row>
    <row r="8" spans="1:14" ht="20.100000000000001" customHeight="1">
      <c r="A8" s="216"/>
      <c r="B8" s="216"/>
      <c r="C8" s="216" t="s">
        <v>189</v>
      </c>
      <c r="D8" s="216"/>
      <c r="E8" s="13"/>
      <c r="F8" s="216"/>
      <c r="G8" s="216"/>
      <c r="H8" s="216"/>
      <c r="I8" s="216"/>
      <c r="J8" s="216" t="s">
        <v>54</v>
      </c>
      <c r="K8" s="216"/>
      <c r="L8" s="216"/>
      <c r="M8" s="216"/>
      <c r="N8" s="13" t="s">
        <v>54</v>
      </c>
    </row>
    <row r="9" spans="1:14" ht="20.100000000000001" customHeight="1">
      <c r="A9" s="216"/>
      <c r="B9" s="216"/>
      <c r="C9" s="216" t="s">
        <v>190</v>
      </c>
      <c r="D9" s="216"/>
      <c r="E9" s="13"/>
      <c r="F9" s="216"/>
      <c r="G9" s="216"/>
      <c r="H9" s="216"/>
      <c r="I9" s="216"/>
      <c r="J9" s="216" t="s">
        <v>54</v>
      </c>
      <c r="K9" s="216"/>
      <c r="L9" s="216"/>
      <c r="M9" s="216"/>
      <c r="N9" s="13" t="s">
        <v>54</v>
      </c>
    </row>
    <row r="10" spans="1:14" ht="20.100000000000001" customHeight="1">
      <c r="A10" s="216" t="s">
        <v>191</v>
      </c>
      <c r="B10" s="216" t="s">
        <v>57</v>
      </c>
      <c r="C10" s="216"/>
      <c r="D10" s="216"/>
      <c r="E10" s="216"/>
      <c r="F10" s="216"/>
      <c r="G10" s="216"/>
      <c r="H10" s="216" t="s">
        <v>192</v>
      </c>
      <c r="I10" s="216"/>
      <c r="J10" s="216"/>
      <c r="K10" s="216"/>
      <c r="L10" s="216"/>
      <c r="M10" s="216"/>
      <c r="N10" s="216"/>
    </row>
    <row r="11" spans="1:14" ht="42" customHeight="1">
      <c r="A11" s="220"/>
      <c r="B11" s="225" t="s">
        <v>545</v>
      </c>
      <c r="C11" s="225"/>
      <c r="D11" s="225"/>
      <c r="E11" s="225"/>
      <c r="F11" s="225"/>
      <c r="G11" s="225"/>
      <c r="H11" s="225" t="s">
        <v>546</v>
      </c>
      <c r="I11" s="225"/>
      <c r="J11" s="225"/>
      <c r="K11" s="225"/>
      <c r="L11" s="225"/>
      <c r="M11" s="225"/>
      <c r="N11" s="225"/>
    </row>
    <row r="12" spans="1:14" ht="20.100000000000001" customHeight="1">
      <c r="A12" s="349" t="s">
        <v>195</v>
      </c>
      <c r="B12" s="18" t="s">
        <v>60</v>
      </c>
      <c r="C12" s="13" t="s">
        <v>61</v>
      </c>
      <c r="D12" s="216" t="s">
        <v>62</v>
      </c>
      <c r="E12" s="216"/>
      <c r="F12" s="216"/>
      <c r="G12" s="13" t="s">
        <v>63</v>
      </c>
      <c r="H12" s="13" t="s">
        <v>64</v>
      </c>
      <c r="I12" s="216" t="s">
        <v>50</v>
      </c>
      <c r="J12" s="216"/>
      <c r="K12" s="216" t="s">
        <v>51</v>
      </c>
      <c r="L12" s="216"/>
      <c r="M12" s="216" t="s">
        <v>65</v>
      </c>
      <c r="N12" s="216"/>
    </row>
    <row r="13" spans="1:14" ht="20.100000000000001" customHeight="1">
      <c r="A13" s="350"/>
      <c r="B13" s="236" t="s">
        <v>196</v>
      </c>
      <c r="C13" s="216" t="s">
        <v>197</v>
      </c>
      <c r="D13" s="223" t="s">
        <v>547</v>
      </c>
      <c r="E13" s="223"/>
      <c r="F13" s="223"/>
      <c r="G13" s="13" t="s">
        <v>548</v>
      </c>
      <c r="H13" s="13" t="s">
        <v>549</v>
      </c>
      <c r="I13" s="216">
        <v>5</v>
      </c>
      <c r="J13" s="216"/>
      <c r="K13" s="216">
        <v>5</v>
      </c>
      <c r="L13" s="216"/>
      <c r="M13" s="216"/>
      <c r="N13" s="216"/>
    </row>
    <row r="14" spans="1:14" ht="20.100000000000001" customHeight="1">
      <c r="A14" s="350"/>
      <c r="B14" s="236"/>
      <c r="C14" s="216"/>
      <c r="D14" s="223" t="s">
        <v>550</v>
      </c>
      <c r="E14" s="223"/>
      <c r="F14" s="223"/>
      <c r="G14" s="13" t="s">
        <v>551</v>
      </c>
      <c r="H14" s="13" t="s">
        <v>552</v>
      </c>
      <c r="I14" s="216">
        <v>5</v>
      </c>
      <c r="J14" s="216"/>
      <c r="K14" s="216">
        <v>5</v>
      </c>
      <c r="L14" s="216"/>
      <c r="M14" s="216"/>
      <c r="N14" s="216"/>
    </row>
    <row r="15" spans="1:14" ht="20.100000000000001" customHeight="1">
      <c r="A15" s="350"/>
      <c r="B15" s="236"/>
      <c r="C15" s="216"/>
      <c r="D15" s="223" t="s">
        <v>553</v>
      </c>
      <c r="E15" s="223"/>
      <c r="F15" s="223"/>
      <c r="G15" s="13" t="s">
        <v>322</v>
      </c>
      <c r="H15" s="13" t="s">
        <v>554</v>
      </c>
      <c r="I15" s="216">
        <v>5</v>
      </c>
      <c r="J15" s="216"/>
      <c r="K15" s="216">
        <v>5</v>
      </c>
      <c r="L15" s="216"/>
      <c r="M15" s="216"/>
      <c r="N15" s="216"/>
    </row>
    <row r="16" spans="1:14" ht="20.100000000000001" customHeight="1">
      <c r="A16" s="350"/>
      <c r="B16" s="236"/>
      <c r="C16" s="216"/>
      <c r="D16" s="223" t="s">
        <v>555</v>
      </c>
      <c r="E16" s="223"/>
      <c r="F16" s="223"/>
      <c r="G16" s="13" t="s">
        <v>556</v>
      </c>
      <c r="H16" s="13" t="s">
        <v>557</v>
      </c>
      <c r="I16" s="216">
        <v>5</v>
      </c>
      <c r="J16" s="216"/>
      <c r="K16" s="216">
        <v>5</v>
      </c>
      <c r="L16" s="216"/>
      <c r="M16" s="216"/>
      <c r="N16" s="216"/>
    </row>
    <row r="17" spans="1:14" ht="20.100000000000001" customHeight="1">
      <c r="A17" s="350"/>
      <c r="B17" s="236"/>
      <c r="C17" s="216" t="s">
        <v>201</v>
      </c>
      <c r="D17" s="223" t="s">
        <v>558</v>
      </c>
      <c r="E17" s="223"/>
      <c r="F17" s="223"/>
      <c r="G17" s="70" t="s">
        <v>559</v>
      </c>
      <c r="H17" s="70" t="s">
        <v>106</v>
      </c>
      <c r="I17" s="216">
        <v>5</v>
      </c>
      <c r="J17" s="216"/>
      <c r="K17" s="216">
        <v>5</v>
      </c>
      <c r="L17" s="216"/>
      <c r="M17" s="216"/>
      <c r="N17" s="216"/>
    </row>
    <row r="18" spans="1:14" ht="20.100000000000001" customHeight="1">
      <c r="A18" s="350"/>
      <c r="B18" s="236"/>
      <c r="C18" s="216"/>
      <c r="D18" s="223" t="s">
        <v>560</v>
      </c>
      <c r="E18" s="223"/>
      <c r="F18" s="223"/>
      <c r="G18" s="70" t="s">
        <v>559</v>
      </c>
      <c r="H18" s="70" t="s">
        <v>106</v>
      </c>
      <c r="I18" s="216">
        <v>5</v>
      </c>
      <c r="J18" s="216"/>
      <c r="K18" s="216">
        <v>5</v>
      </c>
      <c r="L18" s="216"/>
      <c r="M18" s="216"/>
      <c r="N18" s="216"/>
    </row>
    <row r="19" spans="1:14" ht="20.100000000000001" customHeight="1">
      <c r="A19" s="350"/>
      <c r="B19" s="236"/>
      <c r="C19" s="216"/>
      <c r="D19" s="223" t="s">
        <v>561</v>
      </c>
      <c r="E19" s="223"/>
      <c r="F19" s="223"/>
      <c r="G19" s="70" t="s">
        <v>374</v>
      </c>
      <c r="H19" s="70" t="s">
        <v>106</v>
      </c>
      <c r="I19" s="216">
        <v>5</v>
      </c>
      <c r="J19" s="216"/>
      <c r="K19" s="216">
        <v>5</v>
      </c>
      <c r="L19" s="216"/>
      <c r="M19" s="216"/>
      <c r="N19" s="216"/>
    </row>
    <row r="20" spans="1:14" ht="20.100000000000001" customHeight="1">
      <c r="A20" s="350"/>
      <c r="B20" s="236"/>
      <c r="C20" s="216" t="s">
        <v>208</v>
      </c>
      <c r="D20" s="223" t="s">
        <v>562</v>
      </c>
      <c r="E20" s="223"/>
      <c r="F20" s="223"/>
      <c r="G20" s="13" t="s">
        <v>214</v>
      </c>
      <c r="H20" s="13" t="s">
        <v>214</v>
      </c>
      <c r="I20" s="216">
        <v>5</v>
      </c>
      <c r="J20" s="216"/>
      <c r="K20" s="216">
        <v>5</v>
      </c>
      <c r="L20" s="216"/>
      <c r="M20" s="216"/>
      <c r="N20" s="216"/>
    </row>
    <row r="21" spans="1:14" ht="20.100000000000001" customHeight="1">
      <c r="A21" s="350"/>
      <c r="B21" s="236"/>
      <c r="C21" s="216"/>
      <c r="D21" s="223" t="s">
        <v>563</v>
      </c>
      <c r="E21" s="223"/>
      <c r="F21" s="223"/>
      <c r="G21" s="13" t="s">
        <v>214</v>
      </c>
      <c r="H21" s="13" t="s">
        <v>214</v>
      </c>
      <c r="I21" s="216">
        <v>5</v>
      </c>
      <c r="J21" s="216"/>
      <c r="K21" s="216">
        <v>5</v>
      </c>
      <c r="L21" s="216"/>
      <c r="M21" s="216"/>
      <c r="N21" s="216"/>
    </row>
    <row r="22" spans="1:14" ht="20.100000000000001" customHeight="1">
      <c r="A22" s="350"/>
      <c r="B22" s="236"/>
      <c r="C22" s="220"/>
      <c r="D22" s="223" t="s">
        <v>564</v>
      </c>
      <c r="E22" s="223"/>
      <c r="F22" s="223"/>
      <c r="G22" s="13" t="s">
        <v>214</v>
      </c>
      <c r="H22" s="13" t="s">
        <v>214</v>
      </c>
      <c r="I22" s="216">
        <v>5</v>
      </c>
      <c r="J22" s="216"/>
      <c r="K22" s="216">
        <v>5</v>
      </c>
      <c r="L22" s="216"/>
      <c r="M22" s="216"/>
      <c r="N22" s="216"/>
    </row>
    <row r="23" spans="1:14" ht="20.100000000000001" customHeight="1">
      <c r="A23" s="350"/>
      <c r="B23" s="352" t="s">
        <v>215</v>
      </c>
      <c r="C23" s="67" t="s">
        <v>511</v>
      </c>
      <c r="D23" s="239" t="s">
        <v>512</v>
      </c>
      <c r="E23" s="223"/>
      <c r="F23" s="223"/>
      <c r="G23" s="13" t="s">
        <v>129</v>
      </c>
      <c r="H23" s="13" t="s">
        <v>106</v>
      </c>
      <c r="I23" s="216">
        <v>10</v>
      </c>
      <c r="J23" s="216"/>
      <c r="K23" s="216">
        <v>10</v>
      </c>
      <c r="L23" s="216"/>
      <c r="M23" s="216"/>
      <c r="N23" s="216"/>
    </row>
    <row r="24" spans="1:14" ht="45" customHeight="1">
      <c r="A24" s="350"/>
      <c r="B24" s="353"/>
      <c r="C24" s="308" t="s">
        <v>255</v>
      </c>
      <c r="D24" s="239" t="s">
        <v>461</v>
      </c>
      <c r="E24" s="223"/>
      <c r="F24" s="223"/>
      <c r="G24" s="13" t="s">
        <v>74</v>
      </c>
      <c r="H24" s="71" t="s">
        <v>565</v>
      </c>
      <c r="I24" s="216">
        <v>10</v>
      </c>
      <c r="J24" s="216"/>
      <c r="K24" s="216">
        <v>8</v>
      </c>
      <c r="L24" s="216"/>
      <c r="M24" s="258" t="s">
        <v>566</v>
      </c>
      <c r="N24" s="258"/>
    </row>
    <row r="25" spans="1:14" ht="20.100000000000001" customHeight="1">
      <c r="A25" s="350"/>
      <c r="B25" s="353"/>
      <c r="C25" s="308"/>
      <c r="D25" s="354" t="s">
        <v>731</v>
      </c>
      <c r="E25" s="223"/>
      <c r="F25" s="223"/>
      <c r="G25" s="72" t="s">
        <v>297</v>
      </c>
      <c r="H25" s="72" t="s">
        <v>297</v>
      </c>
      <c r="I25" s="216">
        <v>10</v>
      </c>
      <c r="J25" s="216"/>
      <c r="K25" s="216">
        <v>10</v>
      </c>
      <c r="L25" s="216"/>
      <c r="M25" s="216"/>
      <c r="N25" s="216"/>
    </row>
    <row r="26" spans="1:14" ht="47.25" customHeight="1">
      <c r="A26" s="351"/>
      <c r="B26" s="18" t="s">
        <v>226</v>
      </c>
      <c r="C26" s="68" t="s">
        <v>289</v>
      </c>
      <c r="D26" s="225" t="s">
        <v>567</v>
      </c>
      <c r="E26" s="225"/>
      <c r="F26" s="225"/>
      <c r="G26" s="177" t="s">
        <v>725</v>
      </c>
      <c r="H26" s="177" t="s">
        <v>725</v>
      </c>
      <c r="I26" s="216">
        <v>10</v>
      </c>
      <c r="J26" s="216"/>
      <c r="K26" s="216">
        <v>8</v>
      </c>
      <c r="L26" s="216"/>
      <c r="M26" s="258" t="s">
        <v>568</v>
      </c>
      <c r="N26" s="258"/>
    </row>
    <row r="27" spans="1:14" ht="20.100000000000001" customHeight="1">
      <c r="A27" s="346" t="s">
        <v>229</v>
      </c>
      <c r="B27" s="226"/>
      <c r="C27" s="226"/>
      <c r="D27" s="226"/>
      <c r="E27" s="226"/>
      <c r="F27" s="226"/>
      <c r="G27" s="226"/>
      <c r="H27" s="226"/>
      <c r="I27" s="226">
        <f>SUM(I13:J26)+J6</f>
        <v>100</v>
      </c>
      <c r="J27" s="226"/>
      <c r="K27" s="226">
        <f>SUM(K13:L26)+N6</f>
        <v>94.6</v>
      </c>
      <c r="L27" s="226"/>
      <c r="M27" s="228"/>
      <c r="N27" s="228"/>
    </row>
    <row r="28" spans="1:14" ht="20.100000000000001" customHeight="1">
      <c r="A28" s="62" t="s">
        <v>230</v>
      </c>
      <c r="B28" s="259" t="s">
        <v>203</v>
      </c>
      <c r="C28" s="259"/>
      <c r="D28" s="259"/>
      <c r="E28" s="259"/>
      <c r="F28" s="259"/>
      <c r="G28" s="259"/>
      <c r="H28" s="259"/>
      <c r="I28" s="259"/>
      <c r="J28" s="259"/>
      <c r="K28" s="259"/>
      <c r="L28" s="259"/>
      <c r="M28" s="259"/>
      <c r="N28" s="259"/>
    </row>
    <row r="29" spans="1:14" ht="13.5" customHeight="1">
      <c r="A29" s="348" t="s">
        <v>231</v>
      </c>
      <c r="B29" s="348"/>
      <c r="C29" s="348"/>
      <c r="D29" s="348"/>
      <c r="E29" s="348"/>
      <c r="F29" s="348"/>
      <c r="G29" s="348"/>
      <c r="H29" s="348"/>
      <c r="I29" s="348"/>
      <c r="J29" s="348"/>
      <c r="K29" s="348"/>
      <c r="L29" s="348"/>
      <c r="M29" s="348"/>
      <c r="N29" s="348"/>
    </row>
    <row r="30" spans="1:14" ht="37.5" customHeight="1">
      <c r="A30" s="215" t="s">
        <v>232</v>
      </c>
      <c r="B30" s="215"/>
      <c r="C30" s="215"/>
      <c r="D30" s="215"/>
      <c r="E30" s="215"/>
      <c r="F30" s="215"/>
      <c r="G30" s="215"/>
      <c r="H30" s="215"/>
      <c r="I30" s="215"/>
      <c r="J30" s="215"/>
      <c r="K30" s="215"/>
      <c r="L30" s="215"/>
      <c r="M30" s="215"/>
      <c r="N30" s="215"/>
    </row>
    <row r="31" spans="1:14" ht="41.1" customHeight="1">
      <c r="A31" s="215" t="s">
        <v>233</v>
      </c>
      <c r="B31" s="215"/>
      <c r="C31" s="215"/>
      <c r="D31" s="215"/>
      <c r="E31" s="215"/>
      <c r="F31" s="215"/>
      <c r="G31" s="215"/>
      <c r="H31" s="215"/>
      <c r="I31" s="215"/>
      <c r="J31" s="215"/>
      <c r="K31" s="215"/>
      <c r="L31" s="215"/>
      <c r="M31" s="215"/>
      <c r="N31" s="215"/>
    </row>
    <row r="32" spans="1:14" ht="15.95" customHeight="1"/>
  </sheetData>
  <sheetProtection formatCells="0" insertHyperlinks="0" autoFilter="0"/>
  <mergeCells count="115">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0:A11"/>
    <mergeCell ref="A12:A26"/>
    <mergeCell ref="B13:B22"/>
    <mergeCell ref="B23:B25"/>
    <mergeCell ref="C13:C16"/>
    <mergeCell ref="C17:C19"/>
    <mergeCell ref="C20:C22"/>
    <mergeCell ref="C24:C25"/>
    <mergeCell ref="D24:F24"/>
    <mergeCell ref="I24:J24"/>
    <mergeCell ref="K24:L24"/>
    <mergeCell ref="M24:N24"/>
    <mergeCell ref="D25:F25"/>
    <mergeCell ref="I25:J25"/>
    <mergeCell ref="K25:L25"/>
    <mergeCell ref="M25:N25"/>
  </mergeCells>
  <phoneticPr fontId="55" type="noConversion"/>
  <printOptions horizontalCentered="1"/>
  <pageMargins left="0.70866141732283505" right="0.70866141732283505" top="0.74803149606299202" bottom="0.74803149606299202" header="0.31496062992126" footer="0.31496062992126"/>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opLeftCell="A10" workbookViewId="0">
      <selection activeCell="G24" sqref="G24:H24"/>
    </sheetView>
  </sheetViews>
  <sheetFormatPr defaultColWidth="9" defaultRowHeight="13.5"/>
  <cols>
    <col min="1" max="1" width="5.25" style="8" customWidth="1"/>
    <col min="2" max="2" width="12.5" style="8" customWidth="1"/>
    <col min="3" max="3" width="20.625" style="8" customWidth="1"/>
    <col min="4" max="4" width="9" style="8"/>
    <col min="5" max="5" width="17.375" style="8" customWidth="1"/>
    <col min="6" max="6" width="10" style="8" customWidth="1"/>
    <col min="7" max="7" width="10.875" style="8" customWidth="1"/>
    <col min="8" max="8" width="13" style="8" customWidth="1"/>
    <col min="9" max="10" width="4.5" style="8" customWidth="1"/>
    <col min="11" max="12" width="4.75" style="8" customWidth="1"/>
    <col min="13" max="13" width="10" style="8" customWidth="1"/>
    <col min="14" max="14" width="13.75" style="8" customWidth="1"/>
    <col min="15" max="16384" width="9" style="8"/>
  </cols>
  <sheetData>
    <row r="1" spans="1:14" ht="42" customHeight="1">
      <c r="A1" s="252" t="s">
        <v>181</v>
      </c>
      <c r="B1" s="252"/>
      <c r="C1" s="252"/>
      <c r="D1" s="252"/>
      <c r="E1" s="252"/>
      <c r="F1" s="252"/>
      <c r="G1" s="252"/>
      <c r="H1" s="252"/>
      <c r="I1" s="252"/>
      <c r="J1" s="252"/>
      <c r="K1" s="252"/>
      <c r="L1" s="252"/>
      <c r="M1" s="252"/>
      <c r="N1" s="252"/>
    </row>
    <row r="2" spans="1:14" ht="24.95" customHeight="1">
      <c r="A2" s="216" t="s">
        <v>149</v>
      </c>
      <c r="B2" s="216"/>
      <c r="C2" s="216" t="s">
        <v>177</v>
      </c>
      <c r="D2" s="216"/>
      <c r="E2" s="216"/>
      <c r="F2" s="216"/>
      <c r="G2" s="216"/>
      <c r="H2" s="216"/>
      <c r="I2" s="216"/>
      <c r="J2" s="216"/>
      <c r="K2" s="216"/>
      <c r="L2" s="216"/>
      <c r="M2" s="216"/>
      <c r="N2" s="216"/>
    </row>
    <row r="3" spans="1:14" ht="24.95" customHeight="1">
      <c r="A3" s="216" t="s">
        <v>150</v>
      </c>
      <c r="B3" s="216"/>
      <c r="C3" s="216" t="s">
        <v>44</v>
      </c>
      <c r="D3" s="216"/>
      <c r="E3" s="216"/>
      <c r="F3" s="216"/>
      <c r="G3" s="216"/>
      <c r="H3" s="216" t="s">
        <v>182</v>
      </c>
      <c r="I3" s="216"/>
      <c r="J3" s="216" t="s">
        <v>385</v>
      </c>
      <c r="K3" s="216"/>
      <c r="L3" s="216"/>
      <c r="M3" s="216"/>
      <c r="N3" s="216"/>
    </row>
    <row r="4" spans="1:14" ht="24.95" customHeight="1">
      <c r="A4" s="216" t="s">
        <v>151</v>
      </c>
      <c r="B4" s="216"/>
      <c r="C4" s="216"/>
      <c r="D4" s="216"/>
      <c r="E4" s="216" t="s">
        <v>46</v>
      </c>
      <c r="F4" s="216" t="s">
        <v>184</v>
      </c>
      <c r="G4" s="216"/>
      <c r="H4" s="216" t="s">
        <v>185</v>
      </c>
      <c r="I4" s="216"/>
      <c r="J4" s="216" t="s">
        <v>50</v>
      </c>
      <c r="K4" s="216"/>
      <c r="L4" s="216" t="s">
        <v>186</v>
      </c>
      <c r="M4" s="216"/>
      <c r="N4" s="216" t="s">
        <v>51</v>
      </c>
    </row>
    <row r="5" spans="1:14" ht="24.95" customHeight="1">
      <c r="A5" s="216"/>
      <c r="B5" s="216"/>
      <c r="C5" s="216"/>
      <c r="D5" s="216"/>
      <c r="E5" s="216"/>
      <c r="F5" s="216"/>
      <c r="G5" s="216"/>
      <c r="H5" s="216"/>
      <c r="I5" s="216"/>
      <c r="J5" s="216"/>
      <c r="K5" s="216"/>
      <c r="L5" s="216"/>
      <c r="M5" s="216"/>
      <c r="N5" s="216"/>
    </row>
    <row r="6" spans="1:14" ht="24.95" customHeight="1">
      <c r="A6" s="216"/>
      <c r="B6" s="216"/>
      <c r="C6" s="264" t="s">
        <v>187</v>
      </c>
      <c r="D6" s="264"/>
      <c r="E6" s="63">
        <v>478.2</v>
      </c>
      <c r="F6" s="254">
        <v>478.2</v>
      </c>
      <c r="G6" s="254"/>
      <c r="H6" s="254">
        <v>478.2</v>
      </c>
      <c r="I6" s="254"/>
      <c r="J6" s="216">
        <v>10</v>
      </c>
      <c r="K6" s="216"/>
      <c r="L6" s="277">
        <v>1</v>
      </c>
      <c r="M6" s="216"/>
      <c r="N6" s="13">
        <v>10</v>
      </c>
    </row>
    <row r="7" spans="1:14" ht="24.95" customHeight="1">
      <c r="A7" s="216"/>
      <c r="B7" s="216"/>
      <c r="C7" s="216" t="s">
        <v>188</v>
      </c>
      <c r="D7" s="216"/>
      <c r="E7" s="63">
        <v>478.2</v>
      </c>
      <c r="F7" s="254">
        <v>478.2</v>
      </c>
      <c r="G7" s="254"/>
      <c r="H7" s="254">
        <v>478.2</v>
      </c>
      <c r="I7" s="254"/>
      <c r="J7" s="216" t="s">
        <v>54</v>
      </c>
      <c r="K7" s="216"/>
      <c r="L7" s="277">
        <v>1</v>
      </c>
      <c r="M7" s="216"/>
      <c r="N7" s="13" t="s">
        <v>54</v>
      </c>
    </row>
    <row r="8" spans="1:14" ht="24.95" customHeight="1">
      <c r="A8" s="216"/>
      <c r="B8" s="216"/>
      <c r="C8" s="216" t="s">
        <v>189</v>
      </c>
      <c r="D8" s="216"/>
      <c r="E8" s="13"/>
      <c r="F8" s="216"/>
      <c r="G8" s="216"/>
      <c r="H8" s="216"/>
      <c r="I8" s="216"/>
      <c r="J8" s="216" t="s">
        <v>54</v>
      </c>
      <c r="K8" s="216"/>
      <c r="L8" s="216"/>
      <c r="M8" s="216"/>
      <c r="N8" s="13" t="s">
        <v>54</v>
      </c>
    </row>
    <row r="9" spans="1:14" ht="24.95" customHeight="1">
      <c r="A9" s="216"/>
      <c r="B9" s="216"/>
      <c r="C9" s="216" t="s">
        <v>190</v>
      </c>
      <c r="D9" s="216"/>
      <c r="E9" s="13"/>
      <c r="F9" s="216"/>
      <c r="G9" s="216"/>
      <c r="H9" s="216"/>
      <c r="I9" s="216"/>
      <c r="J9" s="216" t="s">
        <v>54</v>
      </c>
      <c r="K9" s="216"/>
      <c r="L9" s="216"/>
      <c r="M9" s="216"/>
      <c r="N9" s="13" t="s">
        <v>54</v>
      </c>
    </row>
    <row r="10" spans="1:14" ht="24.95" customHeight="1">
      <c r="A10" s="216" t="s">
        <v>191</v>
      </c>
      <c r="B10" s="216" t="s">
        <v>57</v>
      </c>
      <c r="C10" s="216"/>
      <c r="D10" s="216"/>
      <c r="E10" s="216"/>
      <c r="F10" s="216"/>
      <c r="G10" s="216"/>
      <c r="H10" s="216" t="s">
        <v>192</v>
      </c>
      <c r="I10" s="216"/>
      <c r="J10" s="216"/>
      <c r="K10" s="216"/>
      <c r="L10" s="216"/>
      <c r="M10" s="216"/>
      <c r="N10" s="216"/>
    </row>
    <row r="11" spans="1:14" ht="83.25" customHeight="1">
      <c r="A11" s="216"/>
      <c r="B11" s="246" t="s">
        <v>569</v>
      </c>
      <c r="C11" s="247"/>
      <c r="D11" s="247"/>
      <c r="E11" s="247"/>
      <c r="F11" s="247"/>
      <c r="G11" s="248"/>
      <c r="H11" s="246" t="s">
        <v>194</v>
      </c>
      <c r="I11" s="247"/>
      <c r="J11" s="247"/>
      <c r="K11" s="247"/>
      <c r="L11" s="247"/>
      <c r="M11" s="247"/>
      <c r="N11" s="248"/>
    </row>
    <row r="12" spans="1:14" ht="24.95" customHeight="1">
      <c r="A12" s="257" t="s">
        <v>195</v>
      </c>
      <c r="B12" s="13" t="s">
        <v>60</v>
      </c>
      <c r="C12" s="13" t="s">
        <v>61</v>
      </c>
      <c r="D12" s="225" t="s">
        <v>62</v>
      </c>
      <c r="E12" s="225"/>
      <c r="F12" s="225"/>
      <c r="G12" s="13" t="s">
        <v>63</v>
      </c>
      <c r="H12" s="13" t="s">
        <v>64</v>
      </c>
      <c r="I12" s="216" t="s">
        <v>50</v>
      </c>
      <c r="J12" s="216"/>
      <c r="K12" s="216" t="s">
        <v>51</v>
      </c>
      <c r="L12" s="216"/>
      <c r="M12" s="216" t="s">
        <v>65</v>
      </c>
      <c r="N12" s="216"/>
    </row>
    <row r="13" spans="1:14" ht="24.95" customHeight="1">
      <c r="A13" s="257"/>
      <c r="B13" s="216" t="s">
        <v>196</v>
      </c>
      <c r="C13" s="216" t="s">
        <v>197</v>
      </c>
      <c r="D13" s="242" t="s">
        <v>570</v>
      </c>
      <c r="E13" s="243"/>
      <c r="F13" s="244"/>
      <c r="G13" s="64" t="s">
        <v>116</v>
      </c>
      <c r="H13" s="13" t="s">
        <v>106</v>
      </c>
      <c r="I13" s="216">
        <v>5</v>
      </c>
      <c r="J13" s="216"/>
      <c r="K13" s="216">
        <v>5</v>
      </c>
      <c r="L13" s="216"/>
      <c r="M13" s="216"/>
      <c r="N13" s="216"/>
    </row>
    <row r="14" spans="1:14" ht="24.95" customHeight="1">
      <c r="A14" s="257"/>
      <c r="B14" s="216"/>
      <c r="C14" s="216"/>
      <c r="D14" s="242" t="s">
        <v>571</v>
      </c>
      <c r="E14" s="243"/>
      <c r="F14" s="244"/>
      <c r="G14" s="64" t="s">
        <v>116</v>
      </c>
      <c r="H14" s="13" t="s">
        <v>106</v>
      </c>
      <c r="I14" s="235">
        <v>5</v>
      </c>
      <c r="J14" s="236"/>
      <c r="K14" s="235">
        <v>5</v>
      </c>
      <c r="L14" s="236"/>
      <c r="M14" s="235"/>
      <c r="N14" s="236"/>
    </row>
    <row r="15" spans="1:14" ht="24.95" customHeight="1">
      <c r="A15" s="257"/>
      <c r="B15" s="216"/>
      <c r="C15" s="216"/>
      <c r="D15" s="242" t="s">
        <v>572</v>
      </c>
      <c r="E15" s="243"/>
      <c r="F15" s="244"/>
      <c r="G15" s="13" t="s">
        <v>129</v>
      </c>
      <c r="H15" s="13" t="s">
        <v>106</v>
      </c>
      <c r="I15" s="235">
        <v>6</v>
      </c>
      <c r="J15" s="236"/>
      <c r="K15" s="235">
        <v>6</v>
      </c>
      <c r="L15" s="236"/>
      <c r="M15" s="235"/>
      <c r="N15" s="236"/>
    </row>
    <row r="16" spans="1:14" ht="24.95" customHeight="1">
      <c r="A16" s="257"/>
      <c r="B16" s="216"/>
      <c r="C16" s="216"/>
      <c r="D16" s="242" t="s">
        <v>573</v>
      </c>
      <c r="E16" s="243"/>
      <c r="F16" s="244"/>
      <c r="G16" s="64" t="s">
        <v>129</v>
      </c>
      <c r="H16" s="13" t="s">
        <v>106</v>
      </c>
      <c r="I16" s="216">
        <v>6</v>
      </c>
      <c r="J16" s="216"/>
      <c r="K16" s="216">
        <v>6</v>
      </c>
      <c r="L16" s="216"/>
      <c r="M16" s="216"/>
      <c r="N16" s="216"/>
    </row>
    <row r="17" spans="1:14" ht="24.95" customHeight="1">
      <c r="A17" s="257"/>
      <c r="B17" s="216"/>
      <c r="C17" s="216" t="s">
        <v>201</v>
      </c>
      <c r="D17" s="237" t="s">
        <v>574</v>
      </c>
      <c r="E17" s="238"/>
      <c r="F17" s="239"/>
      <c r="G17" s="64" t="s">
        <v>116</v>
      </c>
      <c r="H17" s="13" t="s">
        <v>106</v>
      </c>
      <c r="I17" s="216">
        <v>6</v>
      </c>
      <c r="J17" s="216"/>
      <c r="K17" s="216">
        <v>6</v>
      </c>
      <c r="L17" s="216"/>
      <c r="M17" s="216"/>
      <c r="N17" s="216"/>
    </row>
    <row r="18" spans="1:14" ht="24.95" customHeight="1">
      <c r="A18" s="257"/>
      <c r="B18" s="216"/>
      <c r="C18" s="216"/>
      <c r="D18" s="237" t="s">
        <v>575</v>
      </c>
      <c r="E18" s="238"/>
      <c r="F18" s="239"/>
      <c r="G18" s="13" t="s">
        <v>576</v>
      </c>
      <c r="H18" s="13" t="s">
        <v>106</v>
      </c>
      <c r="I18" s="216">
        <v>6</v>
      </c>
      <c r="J18" s="216"/>
      <c r="K18" s="216">
        <v>6</v>
      </c>
      <c r="L18" s="216"/>
      <c r="M18" s="216"/>
      <c r="N18" s="216"/>
    </row>
    <row r="19" spans="1:14" ht="24.95" customHeight="1">
      <c r="A19" s="257"/>
      <c r="B19" s="216"/>
      <c r="C19" s="216"/>
      <c r="D19" s="237" t="s">
        <v>577</v>
      </c>
      <c r="E19" s="238"/>
      <c r="F19" s="239"/>
      <c r="G19" s="13" t="s">
        <v>222</v>
      </c>
      <c r="H19" s="13" t="s">
        <v>106</v>
      </c>
      <c r="I19" s="235">
        <v>6</v>
      </c>
      <c r="J19" s="236"/>
      <c r="K19" s="235">
        <v>6</v>
      </c>
      <c r="L19" s="236"/>
      <c r="M19" s="235"/>
      <c r="N19" s="236"/>
    </row>
    <row r="20" spans="1:14" ht="24.95" customHeight="1">
      <c r="A20" s="257"/>
      <c r="B20" s="216"/>
      <c r="C20" s="13" t="s">
        <v>208</v>
      </c>
      <c r="D20" s="237" t="s">
        <v>578</v>
      </c>
      <c r="E20" s="238"/>
      <c r="F20" s="239"/>
      <c r="G20" s="13" t="s">
        <v>214</v>
      </c>
      <c r="H20" s="13" t="s">
        <v>106</v>
      </c>
      <c r="I20" s="235">
        <v>5</v>
      </c>
      <c r="J20" s="236"/>
      <c r="K20" s="235">
        <v>5</v>
      </c>
      <c r="L20" s="236"/>
      <c r="M20" s="216"/>
      <c r="N20" s="216"/>
    </row>
    <row r="21" spans="1:14" ht="24.95" customHeight="1">
      <c r="A21" s="257"/>
      <c r="B21" s="216"/>
      <c r="C21" s="13" t="s">
        <v>348</v>
      </c>
      <c r="D21" s="223" t="s">
        <v>579</v>
      </c>
      <c r="E21" s="223"/>
      <c r="F21" s="223"/>
      <c r="G21" s="65" t="s">
        <v>129</v>
      </c>
      <c r="H21" s="65" t="s">
        <v>129</v>
      </c>
      <c r="I21" s="216">
        <v>5</v>
      </c>
      <c r="J21" s="216"/>
      <c r="K21" s="216">
        <v>5</v>
      </c>
      <c r="L21" s="216"/>
      <c r="M21" s="246"/>
      <c r="N21" s="248"/>
    </row>
    <row r="22" spans="1:14" ht="24.95" customHeight="1">
      <c r="A22" s="257"/>
      <c r="B22" s="216" t="s">
        <v>215</v>
      </c>
      <c r="C22" s="13" t="s">
        <v>216</v>
      </c>
      <c r="D22" s="223" t="s">
        <v>580</v>
      </c>
      <c r="E22" s="223"/>
      <c r="F22" s="223"/>
      <c r="G22" s="66" t="s">
        <v>222</v>
      </c>
      <c r="H22" s="66" t="s">
        <v>222</v>
      </c>
      <c r="I22" s="216">
        <v>15</v>
      </c>
      <c r="J22" s="216"/>
      <c r="K22" s="216">
        <v>15</v>
      </c>
      <c r="L22" s="216"/>
      <c r="M22" s="216"/>
      <c r="N22" s="216"/>
    </row>
    <row r="23" spans="1:14" ht="24.95" customHeight="1">
      <c r="A23" s="257"/>
      <c r="B23" s="216"/>
      <c r="C23" s="13" t="s">
        <v>220</v>
      </c>
      <c r="D23" s="223" t="s">
        <v>581</v>
      </c>
      <c r="E23" s="223"/>
      <c r="F23" s="223"/>
      <c r="G23" s="13" t="s">
        <v>222</v>
      </c>
      <c r="H23" s="13" t="s">
        <v>106</v>
      </c>
      <c r="I23" s="216">
        <v>15</v>
      </c>
      <c r="J23" s="216"/>
      <c r="K23" s="216">
        <v>15</v>
      </c>
      <c r="L23" s="216"/>
      <c r="M23" s="216"/>
      <c r="N23" s="216"/>
    </row>
    <row r="24" spans="1:14" ht="24.95" customHeight="1">
      <c r="A24" s="257"/>
      <c r="B24" s="13" t="s">
        <v>226</v>
      </c>
      <c r="C24" s="13" t="s">
        <v>289</v>
      </c>
      <c r="D24" s="223" t="s">
        <v>228</v>
      </c>
      <c r="E24" s="223"/>
      <c r="F24" s="223"/>
      <c r="G24" s="177" t="s">
        <v>725</v>
      </c>
      <c r="H24" s="177" t="s">
        <v>725</v>
      </c>
      <c r="I24" s="216">
        <v>10</v>
      </c>
      <c r="J24" s="216"/>
      <c r="K24" s="216">
        <v>10</v>
      </c>
      <c r="L24" s="216"/>
      <c r="M24" s="216"/>
      <c r="N24" s="216"/>
    </row>
    <row r="25" spans="1:14" ht="24.95" customHeight="1">
      <c r="A25" s="226" t="s">
        <v>229</v>
      </c>
      <c r="B25" s="226"/>
      <c r="C25" s="226"/>
      <c r="D25" s="226"/>
      <c r="E25" s="226"/>
      <c r="F25" s="226"/>
      <c r="G25" s="226"/>
      <c r="H25" s="226"/>
      <c r="I25" s="226">
        <f>SUM(I13:J24)+J6</f>
        <v>100</v>
      </c>
      <c r="J25" s="226"/>
      <c r="K25" s="226">
        <f>SUM(K13:L24)+N6</f>
        <v>100</v>
      </c>
      <c r="L25" s="226"/>
      <c r="M25" s="228"/>
      <c r="N25" s="228"/>
    </row>
    <row r="26" spans="1:14" ht="24.95" customHeight="1">
      <c r="A26" s="62" t="s">
        <v>230</v>
      </c>
      <c r="B26" s="229" t="s">
        <v>203</v>
      </c>
      <c r="C26" s="230"/>
      <c r="D26" s="230"/>
      <c r="E26" s="230"/>
      <c r="F26" s="230"/>
      <c r="G26" s="230"/>
      <c r="H26" s="230"/>
      <c r="I26" s="230"/>
      <c r="J26" s="230"/>
      <c r="K26" s="230"/>
      <c r="L26" s="230"/>
      <c r="M26" s="230"/>
      <c r="N26" s="231"/>
    </row>
    <row r="27" spans="1:14">
      <c r="A27" s="215" t="s">
        <v>231</v>
      </c>
      <c r="B27" s="215"/>
      <c r="C27" s="215"/>
      <c r="D27" s="215"/>
      <c r="E27" s="215"/>
      <c r="F27" s="215"/>
      <c r="G27" s="215"/>
      <c r="H27" s="215"/>
      <c r="I27" s="215"/>
      <c r="J27" s="215"/>
      <c r="K27" s="215"/>
      <c r="L27" s="215"/>
      <c r="M27" s="215"/>
      <c r="N27" s="215"/>
    </row>
    <row r="28" spans="1:14" ht="41.25" customHeight="1">
      <c r="A28" s="215" t="s">
        <v>232</v>
      </c>
      <c r="B28" s="215"/>
      <c r="C28" s="215"/>
      <c r="D28" s="215"/>
      <c r="E28" s="215"/>
      <c r="F28" s="215"/>
      <c r="G28" s="215"/>
      <c r="H28" s="215"/>
      <c r="I28" s="215"/>
      <c r="J28" s="215"/>
      <c r="K28" s="215"/>
      <c r="L28" s="215"/>
      <c r="M28" s="215"/>
      <c r="N28" s="215"/>
    </row>
    <row r="29" spans="1:14" ht="26.25" customHeight="1">
      <c r="A29" s="215" t="s">
        <v>233</v>
      </c>
      <c r="B29" s="215"/>
      <c r="C29" s="215"/>
      <c r="D29" s="215"/>
      <c r="E29" s="215"/>
      <c r="F29" s="215"/>
      <c r="G29" s="215"/>
      <c r="H29" s="215"/>
      <c r="I29" s="215"/>
      <c r="J29" s="215"/>
      <c r="K29" s="215"/>
      <c r="L29" s="215"/>
      <c r="M29" s="215"/>
      <c r="N29" s="215"/>
    </row>
    <row r="30" spans="1:14" ht="15.95" customHeight="1"/>
  </sheetData>
  <sheetProtection formatCells="0" insertHyperlinks="0" autoFilter="0"/>
  <mergeCells count="105">
    <mergeCell ref="L8:M8"/>
    <mergeCell ref="A1:N1"/>
    <mergeCell ref="A2:B2"/>
    <mergeCell ref="C2:N2"/>
    <mergeCell ref="A3:B3"/>
    <mergeCell ref="C3:G3"/>
    <mergeCell ref="H3:I3"/>
    <mergeCell ref="J3:N3"/>
    <mergeCell ref="C6:D6"/>
    <mergeCell ref="F6:G6"/>
    <mergeCell ref="H6:I6"/>
    <mergeCell ref="J6:K6"/>
    <mergeCell ref="L6:M6"/>
    <mergeCell ref="E4:E5"/>
    <mergeCell ref="N4:N5"/>
    <mergeCell ref="C9:D9"/>
    <mergeCell ref="F9:G9"/>
    <mergeCell ref="H9:I9"/>
    <mergeCell ref="J9:K9"/>
    <mergeCell ref="L9:M9"/>
    <mergeCell ref="B10:G10"/>
    <mergeCell ref="H10:N10"/>
    <mergeCell ref="B11:G11"/>
    <mergeCell ref="H11:N11"/>
    <mergeCell ref="A4:B9"/>
    <mergeCell ref="F4:G5"/>
    <mergeCell ref="H4:I5"/>
    <mergeCell ref="J4:K5"/>
    <mergeCell ref="L4:M5"/>
    <mergeCell ref="C4:D5"/>
    <mergeCell ref="C7:D7"/>
    <mergeCell ref="F7:G7"/>
    <mergeCell ref="H7:I7"/>
    <mergeCell ref="J7:K7"/>
    <mergeCell ref="L7:M7"/>
    <mergeCell ref="C8:D8"/>
    <mergeCell ref="F8:G8"/>
    <mergeCell ref="H8:I8"/>
    <mergeCell ref="J8:K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A27:N27"/>
    <mergeCell ref="A28:N28"/>
    <mergeCell ref="A29:N29"/>
    <mergeCell ref="A10:A11"/>
    <mergeCell ref="A12:A24"/>
    <mergeCell ref="B13:B21"/>
    <mergeCell ref="B22:B23"/>
    <mergeCell ref="C13:C16"/>
    <mergeCell ref="C17:C19"/>
    <mergeCell ref="D24:F24"/>
    <mergeCell ref="I24:J24"/>
    <mergeCell ref="K24:L24"/>
    <mergeCell ref="M24:N24"/>
    <mergeCell ref="A25:H25"/>
    <mergeCell ref="I25:J25"/>
    <mergeCell ref="K25:L25"/>
    <mergeCell ref="M25:N25"/>
    <mergeCell ref="B26:N26"/>
    <mergeCell ref="D21:F21"/>
    <mergeCell ref="I21:J21"/>
    <mergeCell ref="K21:L21"/>
    <mergeCell ref="M21:N21"/>
    <mergeCell ref="D22:F22"/>
    <mergeCell ref="I22:J22"/>
  </mergeCells>
  <phoneticPr fontId="55" type="noConversion"/>
  <printOptions horizontalCentered="1"/>
  <pageMargins left="0.70866141732283505" right="0.70866141732283505" top="0.74803149606299202" bottom="0.74803149606299202" header="0.31496062992126" footer="0.31496062992126"/>
  <pageSetup paperSize="9"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opLeftCell="A13" workbookViewId="0">
      <selection activeCell="A28" sqref="A28:N28"/>
    </sheetView>
  </sheetViews>
  <sheetFormatPr defaultColWidth="9" defaultRowHeight="13.5"/>
  <cols>
    <col min="1" max="1" width="5.25" style="50" customWidth="1"/>
    <col min="2" max="2" width="12.25" style="51" customWidth="1"/>
    <col min="3" max="3" width="18" style="50" customWidth="1"/>
    <col min="4" max="4" width="9" style="50"/>
    <col min="5" max="5" width="14.75" style="50" customWidth="1"/>
    <col min="6" max="6" width="11.875" style="50" customWidth="1"/>
    <col min="7" max="7" width="13.25" style="50" customWidth="1"/>
    <col min="8" max="8" width="12.5" style="50" customWidth="1"/>
    <col min="9" max="12" width="4.5" style="50" customWidth="1"/>
    <col min="13" max="13" width="11.25" style="50" customWidth="1"/>
    <col min="14" max="14" width="12.875" style="50" customWidth="1"/>
    <col min="15" max="16384" width="9" style="50"/>
  </cols>
  <sheetData>
    <row r="1" spans="1:14" ht="42" customHeight="1">
      <c r="A1" s="381" t="s">
        <v>582</v>
      </c>
      <c r="B1" s="381"/>
      <c r="C1" s="381"/>
      <c r="D1" s="381"/>
      <c r="E1" s="381"/>
      <c r="F1" s="381"/>
      <c r="G1" s="381"/>
      <c r="H1" s="381"/>
      <c r="I1" s="381"/>
      <c r="J1" s="381"/>
      <c r="K1" s="381"/>
      <c r="L1" s="381"/>
      <c r="M1" s="381"/>
      <c r="N1" s="381"/>
    </row>
    <row r="2" spans="1:14" ht="24.95" customHeight="1">
      <c r="A2" s="359" t="s">
        <v>149</v>
      </c>
      <c r="B2" s="359"/>
      <c r="C2" s="359" t="s">
        <v>583</v>
      </c>
      <c r="D2" s="359"/>
      <c r="E2" s="359"/>
      <c r="F2" s="359"/>
      <c r="G2" s="359"/>
      <c r="H2" s="359"/>
      <c r="I2" s="359"/>
      <c r="J2" s="359"/>
      <c r="K2" s="359"/>
      <c r="L2" s="359"/>
      <c r="M2" s="359"/>
      <c r="N2" s="359"/>
    </row>
    <row r="3" spans="1:14" ht="24.95" customHeight="1">
      <c r="A3" s="359" t="s">
        <v>150</v>
      </c>
      <c r="B3" s="359"/>
      <c r="C3" s="359" t="s">
        <v>44</v>
      </c>
      <c r="D3" s="359"/>
      <c r="E3" s="359"/>
      <c r="F3" s="359"/>
      <c r="G3" s="359"/>
      <c r="H3" s="359" t="s">
        <v>182</v>
      </c>
      <c r="I3" s="359"/>
      <c r="J3" s="359" t="s">
        <v>444</v>
      </c>
      <c r="K3" s="359"/>
      <c r="L3" s="359"/>
      <c r="M3" s="359"/>
      <c r="N3" s="359"/>
    </row>
    <row r="4" spans="1:14" ht="24.95" customHeight="1">
      <c r="A4" s="359" t="s">
        <v>151</v>
      </c>
      <c r="B4" s="359"/>
      <c r="C4" s="359"/>
      <c r="D4" s="359"/>
      <c r="E4" s="359" t="s">
        <v>46</v>
      </c>
      <c r="F4" s="359" t="s">
        <v>184</v>
      </c>
      <c r="G4" s="359"/>
      <c r="H4" s="359" t="s">
        <v>185</v>
      </c>
      <c r="I4" s="359"/>
      <c r="J4" s="359" t="s">
        <v>50</v>
      </c>
      <c r="K4" s="359"/>
      <c r="L4" s="359" t="s">
        <v>186</v>
      </c>
      <c r="M4" s="359"/>
      <c r="N4" s="359" t="s">
        <v>51</v>
      </c>
    </row>
    <row r="5" spans="1:14" ht="24.95" customHeight="1">
      <c r="A5" s="359"/>
      <c r="B5" s="359"/>
      <c r="C5" s="359"/>
      <c r="D5" s="359"/>
      <c r="E5" s="359"/>
      <c r="F5" s="359"/>
      <c r="G5" s="359"/>
      <c r="H5" s="359"/>
      <c r="I5" s="359"/>
      <c r="J5" s="359"/>
      <c r="K5" s="359"/>
      <c r="L5" s="359"/>
      <c r="M5" s="359"/>
      <c r="N5" s="359"/>
    </row>
    <row r="6" spans="1:14" ht="24.95" customHeight="1">
      <c r="A6" s="359"/>
      <c r="B6" s="359"/>
      <c r="C6" s="382" t="s">
        <v>187</v>
      </c>
      <c r="D6" s="382"/>
      <c r="E6" s="57">
        <v>28.9</v>
      </c>
      <c r="F6" s="379">
        <v>28.9</v>
      </c>
      <c r="G6" s="379"/>
      <c r="H6" s="379">
        <v>28.9</v>
      </c>
      <c r="I6" s="379"/>
      <c r="J6" s="359">
        <v>10</v>
      </c>
      <c r="K6" s="359"/>
      <c r="L6" s="380">
        <v>1</v>
      </c>
      <c r="M6" s="359"/>
      <c r="N6" s="35">
        <v>10</v>
      </c>
    </row>
    <row r="7" spans="1:14" ht="24.95" customHeight="1">
      <c r="A7" s="359"/>
      <c r="B7" s="359"/>
      <c r="C7" s="359" t="s">
        <v>188</v>
      </c>
      <c r="D7" s="359"/>
      <c r="E7" s="57">
        <v>28.9</v>
      </c>
      <c r="F7" s="379">
        <v>28.9</v>
      </c>
      <c r="G7" s="379"/>
      <c r="H7" s="379">
        <v>28.9</v>
      </c>
      <c r="I7" s="379"/>
      <c r="J7" s="359" t="s">
        <v>54</v>
      </c>
      <c r="K7" s="359"/>
      <c r="L7" s="380">
        <v>1</v>
      </c>
      <c r="M7" s="359"/>
      <c r="N7" s="35" t="s">
        <v>54</v>
      </c>
    </row>
    <row r="8" spans="1:14" ht="24.95" customHeight="1">
      <c r="A8" s="359"/>
      <c r="B8" s="359"/>
      <c r="C8" s="359" t="s">
        <v>189</v>
      </c>
      <c r="D8" s="359"/>
      <c r="E8" s="35"/>
      <c r="F8" s="359"/>
      <c r="G8" s="359"/>
      <c r="H8" s="359"/>
      <c r="I8" s="359"/>
      <c r="J8" s="359" t="s">
        <v>54</v>
      </c>
      <c r="K8" s="359"/>
      <c r="L8" s="359"/>
      <c r="M8" s="359"/>
      <c r="N8" s="35" t="s">
        <v>54</v>
      </c>
    </row>
    <row r="9" spans="1:14" ht="24.95" customHeight="1">
      <c r="A9" s="359"/>
      <c r="B9" s="359"/>
      <c r="C9" s="359" t="s">
        <v>190</v>
      </c>
      <c r="D9" s="359"/>
      <c r="E9" s="35"/>
      <c r="F9" s="359"/>
      <c r="G9" s="359"/>
      <c r="H9" s="359"/>
      <c r="I9" s="359"/>
      <c r="J9" s="359" t="s">
        <v>54</v>
      </c>
      <c r="K9" s="359"/>
      <c r="L9" s="359"/>
      <c r="M9" s="359"/>
      <c r="N9" s="35" t="s">
        <v>54</v>
      </c>
    </row>
    <row r="10" spans="1:14" ht="24.95" customHeight="1">
      <c r="A10" s="359" t="s">
        <v>191</v>
      </c>
      <c r="B10" s="359" t="s">
        <v>57</v>
      </c>
      <c r="C10" s="359"/>
      <c r="D10" s="359"/>
      <c r="E10" s="359"/>
      <c r="F10" s="359"/>
      <c r="G10" s="359"/>
      <c r="H10" s="359" t="s">
        <v>192</v>
      </c>
      <c r="I10" s="359"/>
      <c r="J10" s="359"/>
      <c r="K10" s="359"/>
      <c r="L10" s="359"/>
      <c r="M10" s="359"/>
      <c r="N10" s="359"/>
    </row>
    <row r="11" spans="1:14" ht="43.5" customHeight="1">
      <c r="A11" s="359"/>
      <c r="B11" s="378" t="s">
        <v>584</v>
      </c>
      <c r="C11" s="199"/>
      <c r="D11" s="199"/>
      <c r="E11" s="199"/>
      <c r="F11" s="199"/>
      <c r="G11" s="199"/>
      <c r="H11" s="199" t="s">
        <v>585</v>
      </c>
      <c r="I11" s="199"/>
      <c r="J11" s="199"/>
      <c r="K11" s="199"/>
      <c r="L11" s="199"/>
      <c r="M11" s="199"/>
      <c r="N11" s="199"/>
    </row>
    <row r="12" spans="1:14" ht="24.95" customHeight="1">
      <c r="A12" s="360" t="s">
        <v>195</v>
      </c>
      <c r="B12" s="52" t="s">
        <v>60</v>
      </c>
      <c r="C12" s="53" t="s">
        <v>61</v>
      </c>
      <c r="D12" s="359" t="s">
        <v>62</v>
      </c>
      <c r="E12" s="359"/>
      <c r="F12" s="359"/>
      <c r="G12" s="35" t="s">
        <v>63</v>
      </c>
      <c r="H12" s="35" t="s">
        <v>64</v>
      </c>
      <c r="I12" s="359" t="s">
        <v>50</v>
      </c>
      <c r="J12" s="359"/>
      <c r="K12" s="359" t="s">
        <v>51</v>
      </c>
      <c r="L12" s="359"/>
      <c r="M12" s="359" t="s">
        <v>65</v>
      </c>
      <c r="N12" s="359"/>
    </row>
    <row r="13" spans="1:14" ht="24.95" customHeight="1">
      <c r="A13" s="361"/>
      <c r="B13" s="363" t="s">
        <v>196</v>
      </c>
      <c r="C13" s="365" t="s">
        <v>197</v>
      </c>
      <c r="D13" s="376" t="s">
        <v>586</v>
      </c>
      <c r="E13" s="377"/>
      <c r="F13" s="371"/>
      <c r="G13" s="58" t="s">
        <v>587</v>
      </c>
      <c r="H13" s="59" t="s">
        <v>106</v>
      </c>
      <c r="I13" s="373">
        <v>6</v>
      </c>
      <c r="J13" s="368"/>
      <c r="K13" s="373">
        <v>6</v>
      </c>
      <c r="L13" s="368"/>
      <c r="M13" s="373"/>
      <c r="N13" s="368"/>
    </row>
    <row r="14" spans="1:14" ht="24.95" customHeight="1">
      <c r="A14" s="361"/>
      <c r="B14" s="363"/>
      <c r="C14" s="366"/>
      <c r="D14" s="199" t="s">
        <v>588</v>
      </c>
      <c r="E14" s="199"/>
      <c r="F14" s="199"/>
      <c r="G14" s="58">
        <v>1</v>
      </c>
      <c r="H14" s="58">
        <v>1</v>
      </c>
      <c r="I14" s="372">
        <v>6</v>
      </c>
      <c r="J14" s="365"/>
      <c r="K14" s="372">
        <v>6</v>
      </c>
      <c r="L14" s="365"/>
      <c r="M14" s="359"/>
      <c r="N14" s="359"/>
    </row>
    <row r="15" spans="1:14" ht="24.95" customHeight="1">
      <c r="A15" s="361"/>
      <c r="B15" s="363"/>
      <c r="C15" s="367"/>
      <c r="D15" s="199" t="s">
        <v>589</v>
      </c>
      <c r="E15" s="199"/>
      <c r="F15" s="199"/>
      <c r="G15" s="58">
        <v>1</v>
      </c>
      <c r="H15" s="58">
        <v>1</v>
      </c>
      <c r="I15" s="373">
        <v>6</v>
      </c>
      <c r="J15" s="368"/>
      <c r="K15" s="373">
        <v>6</v>
      </c>
      <c r="L15" s="368"/>
      <c r="M15" s="359"/>
      <c r="N15" s="359"/>
    </row>
    <row r="16" spans="1:14" ht="24.95" customHeight="1">
      <c r="A16" s="361"/>
      <c r="B16" s="363"/>
      <c r="C16" s="365" t="s">
        <v>201</v>
      </c>
      <c r="D16" s="376" t="s">
        <v>590</v>
      </c>
      <c r="E16" s="377"/>
      <c r="F16" s="371"/>
      <c r="G16" s="60" t="s">
        <v>591</v>
      </c>
      <c r="H16" s="59" t="s">
        <v>106</v>
      </c>
      <c r="I16" s="372">
        <v>6</v>
      </c>
      <c r="J16" s="365"/>
      <c r="K16" s="372">
        <v>6</v>
      </c>
      <c r="L16" s="365"/>
      <c r="M16" s="373"/>
      <c r="N16" s="368"/>
    </row>
    <row r="17" spans="1:14" ht="24.95" customHeight="1">
      <c r="A17" s="361"/>
      <c r="B17" s="363"/>
      <c r="C17" s="366"/>
      <c r="D17" s="376" t="s">
        <v>452</v>
      </c>
      <c r="E17" s="377"/>
      <c r="F17" s="371"/>
      <c r="G17" s="60" t="s">
        <v>592</v>
      </c>
      <c r="H17" s="61" t="s">
        <v>453</v>
      </c>
      <c r="I17" s="373">
        <v>6</v>
      </c>
      <c r="J17" s="368"/>
      <c r="K17" s="373">
        <v>6</v>
      </c>
      <c r="L17" s="368"/>
      <c r="M17" s="373"/>
      <c r="N17" s="368"/>
    </row>
    <row r="18" spans="1:14" ht="24.95" customHeight="1">
      <c r="A18" s="361"/>
      <c r="B18" s="363"/>
      <c r="C18" s="366"/>
      <c r="D18" s="199" t="s">
        <v>593</v>
      </c>
      <c r="E18" s="199"/>
      <c r="F18" s="199"/>
      <c r="G18" s="35" t="s">
        <v>434</v>
      </c>
      <c r="H18" s="35" t="s">
        <v>434</v>
      </c>
      <c r="I18" s="372">
        <v>5</v>
      </c>
      <c r="J18" s="365"/>
      <c r="K18" s="372">
        <v>5</v>
      </c>
      <c r="L18" s="365"/>
      <c r="M18" s="359"/>
      <c r="N18" s="359"/>
    </row>
    <row r="19" spans="1:14" ht="24.95" customHeight="1">
      <c r="A19" s="361"/>
      <c r="B19" s="363"/>
      <c r="C19" s="366"/>
      <c r="D19" s="199" t="s">
        <v>594</v>
      </c>
      <c r="E19" s="199"/>
      <c r="F19" s="199"/>
      <c r="G19" s="35" t="s">
        <v>434</v>
      </c>
      <c r="H19" s="35" t="s">
        <v>434</v>
      </c>
      <c r="I19" s="373">
        <v>5</v>
      </c>
      <c r="J19" s="368"/>
      <c r="K19" s="373">
        <v>5</v>
      </c>
      <c r="L19" s="368"/>
      <c r="M19" s="359"/>
      <c r="N19" s="359"/>
    </row>
    <row r="20" spans="1:14" ht="24.95" customHeight="1">
      <c r="A20" s="361"/>
      <c r="B20" s="363"/>
      <c r="C20" s="368" t="s">
        <v>208</v>
      </c>
      <c r="D20" s="199" t="s">
        <v>456</v>
      </c>
      <c r="E20" s="199"/>
      <c r="F20" s="199"/>
      <c r="G20" s="35" t="s">
        <v>214</v>
      </c>
      <c r="H20" s="35" t="s">
        <v>214</v>
      </c>
      <c r="I20" s="373">
        <v>5</v>
      </c>
      <c r="J20" s="368"/>
      <c r="K20" s="373">
        <v>5</v>
      </c>
      <c r="L20" s="368"/>
      <c r="M20" s="359"/>
      <c r="N20" s="359"/>
    </row>
    <row r="21" spans="1:14" ht="24.95" customHeight="1">
      <c r="A21" s="361"/>
      <c r="B21" s="363"/>
      <c r="C21" s="365"/>
      <c r="D21" s="199" t="s">
        <v>595</v>
      </c>
      <c r="E21" s="199"/>
      <c r="F21" s="199"/>
      <c r="G21" s="35" t="s">
        <v>214</v>
      </c>
      <c r="H21" s="35" t="s">
        <v>214</v>
      </c>
      <c r="I21" s="372">
        <v>5</v>
      </c>
      <c r="J21" s="365"/>
      <c r="K21" s="372">
        <v>5</v>
      </c>
      <c r="L21" s="365"/>
      <c r="M21" s="359"/>
      <c r="N21" s="359"/>
    </row>
    <row r="22" spans="1:14" ht="24.95" customHeight="1">
      <c r="A22" s="361"/>
      <c r="B22" s="364" t="s">
        <v>215</v>
      </c>
      <c r="C22" s="369" t="s">
        <v>216</v>
      </c>
      <c r="D22" s="371" t="s">
        <v>332</v>
      </c>
      <c r="E22" s="199"/>
      <c r="F22" s="199"/>
      <c r="G22" s="35" t="s">
        <v>219</v>
      </c>
      <c r="H22" s="35" t="s">
        <v>219</v>
      </c>
      <c r="I22" s="372">
        <v>10</v>
      </c>
      <c r="J22" s="365"/>
      <c r="K22" s="372">
        <v>10</v>
      </c>
      <c r="L22" s="365"/>
      <c r="M22" s="359"/>
      <c r="N22" s="359"/>
    </row>
    <row r="23" spans="1:14" ht="24.95" customHeight="1">
      <c r="A23" s="361"/>
      <c r="B23" s="363"/>
      <c r="C23" s="370"/>
      <c r="D23" s="371" t="s">
        <v>333</v>
      </c>
      <c r="E23" s="199"/>
      <c r="F23" s="199"/>
      <c r="G23" s="35" t="s">
        <v>70</v>
      </c>
      <c r="H23" s="35" t="s">
        <v>70</v>
      </c>
      <c r="I23" s="373">
        <v>10</v>
      </c>
      <c r="J23" s="368"/>
      <c r="K23" s="373">
        <v>10</v>
      </c>
      <c r="L23" s="368"/>
      <c r="M23" s="359"/>
      <c r="N23" s="359"/>
    </row>
    <row r="24" spans="1:14" ht="24.95" customHeight="1">
      <c r="A24" s="361"/>
      <c r="B24" s="363"/>
      <c r="C24" s="55" t="s">
        <v>255</v>
      </c>
      <c r="D24" s="371" t="s">
        <v>462</v>
      </c>
      <c r="E24" s="199"/>
      <c r="F24" s="199"/>
      <c r="G24" s="35" t="s">
        <v>74</v>
      </c>
      <c r="H24" s="35" t="s">
        <v>74</v>
      </c>
      <c r="I24" s="372">
        <v>10</v>
      </c>
      <c r="J24" s="365"/>
      <c r="K24" s="372">
        <v>10</v>
      </c>
      <c r="L24" s="365"/>
      <c r="M24" s="199"/>
      <c r="N24" s="199"/>
    </row>
    <row r="25" spans="1:14" ht="24.95" customHeight="1">
      <c r="A25" s="362"/>
      <c r="B25" s="52" t="s">
        <v>226</v>
      </c>
      <c r="C25" s="54" t="s">
        <v>596</v>
      </c>
      <c r="D25" s="199" t="s">
        <v>464</v>
      </c>
      <c r="E25" s="199"/>
      <c r="F25" s="199"/>
      <c r="G25" s="177" t="s">
        <v>725</v>
      </c>
      <c r="H25" s="177" t="s">
        <v>725</v>
      </c>
      <c r="I25" s="373">
        <v>10</v>
      </c>
      <c r="J25" s="368"/>
      <c r="K25" s="373">
        <v>10</v>
      </c>
      <c r="L25" s="368"/>
      <c r="M25" s="373"/>
      <c r="N25" s="368"/>
    </row>
    <row r="26" spans="1:14" ht="24.95" customHeight="1">
      <c r="A26" s="359" t="s">
        <v>229</v>
      </c>
      <c r="B26" s="374"/>
      <c r="C26" s="359"/>
      <c r="D26" s="359"/>
      <c r="E26" s="359"/>
      <c r="F26" s="359"/>
      <c r="G26" s="359"/>
      <c r="H26" s="359"/>
      <c r="I26" s="359">
        <f>SUM(I13:J25)+J6</f>
        <v>100</v>
      </c>
      <c r="J26" s="359"/>
      <c r="K26" s="359">
        <f>SUM(K13:L25)+N6</f>
        <v>100</v>
      </c>
      <c r="L26" s="359"/>
      <c r="M26" s="375"/>
      <c r="N26" s="375"/>
    </row>
    <row r="27" spans="1:14" ht="24.95" customHeight="1">
      <c r="A27" s="56" t="s">
        <v>230</v>
      </c>
      <c r="B27" s="356" t="s">
        <v>203</v>
      </c>
      <c r="C27" s="357"/>
      <c r="D27" s="357"/>
      <c r="E27" s="357"/>
      <c r="F27" s="357"/>
      <c r="G27" s="357"/>
      <c r="H27" s="357"/>
      <c r="I27" s="357"/>
      <c r="J27" s="357"/>
      <c r="K27" s="357"/>
      <c r="L27" s="357"/>
      <c r="M27" s="357"/>
      <c r="N27" s="358"/>
    </row>
    <row r="28" spans="1:14">
      <c r="A28" s="189" t="s">
        <v>231</v>
      </c>
      <c r="B28" s="189"/>
      <c r="C28" s="189"/>
      <c r="D28" s="189"/>
      <c r="E28" s="189"/>
      <c r="F28" s="189"/>
      <c r="G28" s="189"/>
      <c r="H28" s="189"/>
      <c r="I28" s="189"/>
      <c r="J28" s="189"/>
      <c r="K28" s="189"/>
      <c r="L28" s="189"/>
      <c r="M28" s="189"/>
      <c r="N28" s="189"/>
    </row>
    <row r="29" spans="1:14" ht="36.75" customHeight="1">
      <c r="A29" s="189" t="s">
        <v>232</v>
      </c>
      <c r="B29" s="189"/>
      <c r="C29" s="189"/>
      <c r="D29" s="189"/>
      <c r="E29" s="189"/>
      <c r="F29" s="189"/>
      <c r="G29" s="189"/>
      <c r="H29" s="189"/>
      <c r="I29" s="189"/>
      <c r="J29" s="189"/>
      <c r="K29" s="189"/>
      <c r="L29" s="189"/>
      <c r="M29" s="189"/>
      <c r="N29" s="189"/>
    </row>
    <row r="30" spans="1:14" ht="26.25" customHeight="1">
      <c r="A30" s="189" t="s">
        <v>233</v>
      </c>
      <c r="B30" s="189"/>
      <c r="C30" s="189"/>
      <c r="D30" s="189"/>
      <c r="E30" s="189"/>
      <c r="F30" s="189"/>
      <c r="G30" s="189"/>
      <c r="H30" s="189"/>
      <c r="I30" s="189"/>
      <c r="J30" s="189"/>
      <c r="K30" s="189"/>
      <c r="L30" s="189"/>
      <c r="M30" s="189"/>
      <c r="N30" s="189"/>
    </row>
    <row r="31" spans="1:14" ht="15.95" customHeight="1"/>
  </sheetData>
  <sheetProtection formatCells="0" insertHyperlinks="0" autoFilter="0"/>
  <mergeCells count="111">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C9:D9"/>
    <mergeCell ref="F9:G9"/>
    <mergeCell ref="H9:I9"/>
    <mergeCell ref="J9:K9"/>
    <mergeCell ref="L9:M9"/>
    <mergeCell ref="B10:G10"/>
    <mergeCell ref="H10:N10"/>
    <mergeCell ref="B11:G11"/>
    <mergeCell ref="H11:N11"/>
    <mergeCell ref="A4:B9"/>
    <mergeCell ref="C4:D5"/>
    <mergeCell ref="C7:D7"/>
    <mergeCell ref="F7:G7"/>
    <mergeCell ref="H7:I7"/>
    <mergeCell ref="J7:K7"/>
    <mergeCell ref="L7:M7"/>
    <mergeCell ref="C8:D8"/>
    <mergeCell ref="F8:G8"/>
    <mergeCell ref="H8:I8"/>
    <mergeCell ref="J8:K8"/>
    <mergeCell ref="L8:M8"/>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B27:N27"/>
    <mergeCell ref="A28:N28"/>
    <mergeCell ref="A29:N29"/>
    <mergeCell ref="A30:N30"/>
    <mergeCell ref="A10:A11"/>
    <mergeCell ref="A12:A25"/>
    <mergeCell ref="B13:B21"/>
    <mergeCell ref="B22:B24"/>
    <mergeCell ref="C13:C15"/>
    <mergeCell ref="C16:C19"/>
    <mergeCell ref="C20:C21"/>
    <mergeCell ref="C22:C23"/>
    <mergeCell ref="D24:F24"/>
    <mergeCell ref="I24:J24"/>
    <mergeCell ref="K24:L24"/>
    <mergeCell ref="M24:N24"/>
    <mergeCell ref="D25:F25"/>
    <mergeCell ref="I25:J25"/>
    <mergeCell ref="K25:L25"/>
    <mergeCell ref="M25:N25"/>
    <mergeCell ref="A26:H26"/>
    <mergeCell ref="I26:J26"/>
    <mergeCell ref="K26:L26"/>
    <mergeCell ref="M26:N26"/>
  </mergeCells>
  <phoneticPr fontId="55" type="noConversion"/>
  <printOptions horizontalCentered="1"/>
  <pageMargins left="0.70866141732283505" right="0.70866141732283505" top="0.74803149606299202" bottom="0.74803149606299202" header="0.31496062992126" footer="0.31496062992126"/>
  <pageSetup paperSize="9" scale="6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workbookViewId="0">
      <selection activeCell="L10" sqref="L10"/>
    </sheetView>
  </sheetViews>
  <sheetFormatPr defaultColWidth="9" defaultRowHeight="13.5"/>
  <cols>
    <col min="1" max="1" width="5.75" style="37" customWidth="1"/>
    <col min="2" max="2" width="51.625" style="9" customWidth="1"/>
    <col min="3" max="3" width="18.125" style="9" customWidth="1"/>
    <col min="4" max="5" width="12" style="9" customWidth="1"/>
    <col min="6" max="6" width="10.75" style="9" customWidth="1"/>
    <col min="7" max="7" width="10.25" style="9" customWidth="1"/>
    <col min="8" max="8" width="10.5" style="9" customWidth="1"/>
    <col min="9" max="10" width="11.5" style="9" customWidth="1"/>
    <col min="11" max="11" width="10" style="37" customWidth="1"/>
    <col min="12" max="12" width="11.5" style="37" customWidth="1"/>
    <col min="13" max="16384" width="9" style="9"/>
  </cols>
  <sheetData>
    <row r="1" spans="1:12" ht="57" customHeight="1">
      <c r="A1" s="383" t="s">
        <v>597</v>
      </c>
      <c r="B1" s="383"/>
      <c r="C1" s="383"/>
      <c r="D1" s="383"/>
      <c r="E1" s="383"/>
      <c r="F1" s="383"/>
      <c r="G1" s="383"/>
      <c r="H1" s="383"/>
      <c r="I1" s="383"/>
      <c r="J1" s="383"/>
      <c r="K1" s="383"/>
      <c r="L1" s="383"/>
    </row>
    <row r="2" spans="1:12" s="37" customFormat="1" ht="30" customHeight="1">
      <c r="A2" s="385" t="s">
        <v>148</v>
      </c>
      <c r="B2" s="384" t="s">
        <v>598</v>
      </c>
      <c r="C2" s="385" t="s">
        <v>150</v>
      </c>
      <c r="D2" s="384" t="s">
        <v>599</v>
      </c>
      <c r="E2" s="384"/>
      <c r="F2" s="384"/>
      <c r="G2" s="384"/>
      <c r="H2" s="384"/>
      <c r="I2" s="384"/>
      <c r="J2" s="384"/>
      <c r="K2" s="385" t="s">
        <v>152</v>
      </c>
      <c r="L2" s="385" t="s">
        <v>153</v>
      </c>
    </row>
    <row r="3" spans="1:12" s="37" customFormat="1" ht="30" customHeight="1">
      <c r="A3" s="385"/>
      <c r="B3" s="384"/>
      <c r="C3" s="385"/>
      <c r="D3" s="384" t="s">
        <v>47</v>
      </c>
      <c r="E3" s="384"/>
      <c r="F3" s="384"/>
      <c r="G3" s="384"/>
      <c r="H3" s="384"/>
      <c r="I3" s="384" t="s">
        <v>154</v>
      </c>
      <c r="J3" s="384" t="s">
        <v>155</v>
      </c>
      <c r="K3" s="385"/>
      <c r="L3" s="385"/>
    </row>
    <row r="4" spans="1:12" s="37" customFormat="1" ht="30" customHeight="1">
      <c r="A4" s="385"/>
      <c r="B4" s="384"/>
      <c r="C4" s="385"/>
      <c r="D4" s="40" t="s">
        <v>156</v>
      </c>
      <c r="E4" s="41" t="s">
        <v>600</v>
      </c>
      <c r="F4" s="41" t="s">
        <v>601</v>
      </c>
      <c r="G4" s="41" t="s">
        <v>602</v>
      </c>
      <c r="H4" s="41" t="s">
        <v>159</v>
      </c>
      <c r="I4" s="384"/>
      <c r="J4" s="385"/>
      <c r="K4" s="385"/>
      <c r="L4" s="385"/>
    </row>
    <row r="5" spans="1:12" ht="30" customHeight="1">
      <c r="A5" s="40">
        <v>1</v>
      </c>
      <c r="B5" s="42" t="s">
        <v>160</v>
      </c>
      <c r="C5" s="43" t="s">
        <v>44</v>
      </c>
      <c r="D5" s="44">
        <f>E5+F5+G5+H5</f>
        <v>196.2</v>
      </c>
      <c r="E5" s="44"/>
      <c r="F5" s="44">
        <v>196.2</v>
      </c>
      <c r="G5" s="44"/>
      <c r="H5" s="44"/>
      <c r="I5" s="44">
        <v>152.96</v>
      </c>
      <c r="J5" s="48">
        <f>I5/D5</f>
        <v>0.77961264016309895</v>
      </c>
      <c r="K5" s="40">
        <v>98</v>
      </c>
      <c r="L5" s="40"/>
    </row>
    <row r="6" spans="1:12" ht="30" customHeight="1">
      <c r="A6" s="40">
        <v>2</v>
      </c>
      <c r="B6" s="42" t="s">
        <v>172</v>
      </c>
      <c r="C6" s="43" t="s">
        <v>44</v>
      </c>
      <c r="D6" s="44">
        <f t="shared" ref="D6:D9" si="0">E6+F6+G6+H6</f>
        <v>146.19999999999999</v>
      </c>
      <c r="E6" s="44"/>
      <c r="F6" s="44">
        <v>146.19999999999999</v>
      </c>
      <c r="G6" s="44"/>
      <c r="H6" s="44"/>
      <c r="I6" s="44">
        <v>110.75</v>
      </c>
      <c r="J6" s="48">
        <f>I6/D6</f>
        <v>0.75752393980848154</v>
      </c>
      <c r="K6" s="40">
        <v>97</v>
      </c>
      <c r="L6" s="40"/>
    </row>
    <row r="7" spans="1:12" ht="30" customHeight="1">
      <c r="A7" s="40">
        <v>3</v>
      </c>
      <c r="B7" s="42" t="s">
        <v>603</v>
      </c>
      <c r="C7" s="43" t="s">
        <v>44</v>
      </c>
      <c r="D7" s="44">
        <f t="shared" si="0"/>
        <v>2013.76</v>
      </c>
      <c r="E7" s="44">
        <v>2013.76</v>
      </c>
      <c r="F7" s="44"/>
      <c r="G7" s="44"/>
      <c r="H7" s="44"/>
      <c r="I7" s="44">
        <v>1744.35</v>
      </c>
      <c r="J7" s="48">
        <f>I7/D7</f>
        <v>0.86621543778801835</v>
      </c>
      <c r="K7" s="40">
        <v>96</v>
      </c>
      <c r="L7" s="40"/>
    </row>
    <row r="8" spans="1:12" ht="30" customHeight="1">
      <c r="A8" s="40">
        <v>4</v>
      </c>
      <c r="B8" s="42" t="s">
        <v>604</v>
      </c>
      <c r="C8" s="43" t="s">
        <v>44</v>
      </c>
      <c r="D8" s="44">
        <f t="shared" si="0"/>
        <v>6091.3</v>
      </c>
      <c r="E8" s="44">
        <v>6091.3</v>
      </c>
      <c r="F8" s="44"/>
      <c r="G8" s="44"/>
      <c r="H8" s="44"/>
      <c r="I8" s="44">
        <v>4812.3900000000003</v>
      </c>
      <c r="J8" s="48">
        <f>I8/D8</f>
        <v>0.79004317633345922</v>
      </c>
      <c r="K8" s="40">
        <v>94</v>
      </c>
      <c r="L8" s="40"/>
    </row>
    <row r="9" spans="1:12" ht="30" customHeight="1">
      <c r="A9" s="40">
        <v>5</v>
      </c>
      <c r="B9" s="42" t="s">
        <v>605</v>
      </c>
      <c r="C9" s="43" t="s">
        <v>44</v>
      </c>
      <c r="D9" s="44">
        <f t="shared" si="0"/>
        <v>7813</v>
      </c>
      <c r="E9" s="44">
        <v>7813</v>
      </c>
      <c r="F9" s="44"/>
      <c r="G9" s="44"/>
      <c r="H9" s="44"/>
      <c r="I9" s="44">
        <v>5287.59</v>
      </c>
      <c r="J9" s="48">
        <f t="shared" ref="J9:J10" si="1">I9/D9</f>
        <v>0.67676820683476258</v>
      </c>
      <c r="K9" s="40">
        <v>90</v>
      </c>
      <c r="L9" s="40"/>
    </row>
    <row r="10" spans="1:12" s="39" customFormat="1" ht="30" customHeight="1">
      <c r="A10" s="45"/>
      <c r="B10" s="45" t="s">
        <v>606</v>
      </c>
      <c r="C10" s="46"/>
      <c r="D10" s="47">
        <f t="shared" ref="D10:I10" si="2">SUM(D5:D9)</f>
        <v>16260.46</v>
      </c>
      <c r="E10" s="47">
        <f t="shared" si="2"/>
        <v>15918.060000000001</v>
      </c>
      <c r="F10" s="47">
        <f t="shared" si="2"/>
        <v>342.4</v>
      </c>
      <c r="G10" s="47">
        <f t="shared" si="2"/>
        <v>0</v>
      </c>
      <c r="H10" s="47">
        <f t="shared" si="2"/>
        <v>0</v>
      </c>
      <c r="I10" s="47">
        <f t="shared" si="2"/>
        <v>12108.04</v>
      </c>
      <c r="J10" s="49">
        <f t="shared" si="1"/>
        <v>0.74463084070192365</v>
      </c>
      <c r="K10" s="45">
        <f>AVERAGE(K5:K9)</f>
        <v>95</v>
      </c>
      <c r="L10" s="162" t="s">
        <v>714</v>
      </c>
    </row>
  </sheetData>
  <sheetProtection formatCells="0" insertHyperlinks="0" autoFilter="0"/>
  <mergeCells count="10">
    <mergeCell ref="A1:L1"/>
    <mergeCell ref="D2:J2"/>
    <mergeCell ref="D3:H3"/>
    <mergeCell ref="A2:A4"/>
    <mergeCell ref="B2:B4"/>
    <mergeCell ref="C2:C4"/>
    <mergeCell ref="I3:I4"/>
    <mergeCell ref="J3:J4"/>
    <mergeCell ref="K2:K4"/>
    <mergeCell ref="L2:L4"/>
  </mergeCells>
  <phoneticPr fontId="55" type="noConversion"/>
  <printOptions horizontalCentered="1"/>
  <pageMargins left="0.74803149606299202" right="0.74803149606299202" top="0.98425196850393704" bottom="0.98425196850393704" header="0.511811023622047" footer="0.511811023622047"/>
  <pageSetup paperSize="9" scale="7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10" workbookViewId="0">
      <selection activeCell="R21" sqref="R21"/>
    </sheetView>
  </sheetViews>
  <sheetFormatPr defaultColWidth="9" defaultRowHeight="13.5"/>
  <cols>
    <col min="1" max="1" width="5.25" style="9" customWidth="1"/>
    <col min="2" max="2" width="11.75" style="9" customWidth="1"/>
    <col min="3" max="3" width="15" style="37" customWidth="1"/>
    <col min="4" max="4" width="9" style="9"/>
    <col min="5" max="5" width="18.25" style="9" customWidth="1"/>
    <col min="6" max="6" width="14.625" style="9" customWidth="1"/>
    <col min="7" max="8" width="13.625" style="9" customWidth="1"/>
    <col min="9" max="10" width="4.625" style="9" customWidth="1"/>
    <col min="11" max="12" width="4.5" style="9" customWidth="1"/>
    <col min="13" max="13" width="8.5" style="9" customWidth="1"/>
    <col min="14" max="14" width="14.875" style="9" customWidth="1"/>
    <col min="15" max="16384" width="9" style="9"/>
  </cols>
  <sheetData>
    <row r="1" spans="1:14" ht="26.25" customHeight="1">
      <c r="A1" s="339" t="s">
        <v>607</v>
      </c>
      <c r="B1" s="339"/>
      <c r="C1" s="339"/>
      <c r="D1" s="339"/>
      <c r="E1" s="339"/>
      <c r="F1" s="339"/>
      <c r="G1" s="339"/>
      <c r="H1" s="339"/>
      <c r="I1" s="339"/>
      <c r="J1" s="339"/>
      <c r="K1" s="339"/>
      <c r="L1" s="339"/>
      <c r="M1" s="339"/>
      <c r="N1" s="339"/>
    </row>
    <row r="2" spans="1:14" ht="24.95" customHeight="1">
      <c r="A2" s="316" t="s">
        <v>598</v>
      </c>
      <c r="B2" s="316"/>
      <c r="C2" s="316" t="s">
        <v>160</v>
      </c>
      <c r="D2" s="316"/>
      <c r="E2" s="316"/>
      <c r="F2" s="316"/>
      <c r="G2" s="316"/>
      <c r="H2" s="316"/>
      <c r="I2" s="316"/>
      <c r="J2" s="316"/>
      <c r="K2" s="316"/>
      <c r="L2" s="316"/>
      <c r="M2" s="316"/>
      <c r="N2" s="316"/>
    </row>
    <row r="3" spans="1:14" ht="24.95" customHeight="1">
      <c r="A3" s="316" t="s">
        <v>608</v>
      </c>
      <c r="B3" s="316"/>
      <c r="C3" s="316" t="s">
        <v>44</v>
      </c>
      <c r="D3" s="316"/>
      <c r="E3" s="316"/>
      <c r="F3" s="316"/>
      <c r="G3" s="316"/>
      <c r="H3" s="394" t="s">
        <v>182</v>
      </c>
      <c r="I3" s="394"/>
      <c r="J3" s="316" t="s">
        <v>609</v>
      </c>
      <c r="K3" s="316"/>
      <c r="L3" s="316"/>
      <c r="M3" s="316"/>
      <c r="N3" s="316"/>
    </row>
    <row r="4" spans="1:14" ht="24.95" customHeight="1">
      <c r="A4" s="316" t="s">
        <v>610</v>
      </c>
      <c r="B4" s="316"/>
      <c r="C4" s="316"/>
      <c r="D4" s="316"/>
      <c r="E4" s="316" t="s">
        <v>46</v>
      </c>
      <c r="F4" s="316" t="s">
        <v>184</v>
      </c>
      <c r="G4" s="316"/>
      <c r="H4" s="316" t="s">
        <v>185</v>
      </c>
      <c r="I4" s="316"/>
      <c r="J4" s="316" t="s">
        <v>50</v>
      </c>
      <c r="K4" s="316"/>
      <c r="L4" s="316" t="s">
        <v>186</v>
      </c>
      <c r="M4" s="316"/>
      <c r="N4" s="316" t="s">
        <v>51</v>
      </c>
    </row>
    <row r="5" spans="1:14" ht="24.95" customHeight="1">
      <c r="A5" s="316"/>
      <c r="B5" s="316"/>
      <c r="C5" s="316"/>
      <c r="D5" s="316"/>
      <c r="E5" s="316"/>
      <c r="F5" s="316"/>
      <c r="G5" s="316"/>
      <c r="H5" s="316"/>
      <c r="I5" s="316"/>
      <c r="J5" s="316"/>
      <c r="K5" s="316"/>
      <c r="L5" s="316"/>
      <c r="M5" s="316"/>
      <c r="N5" s="316"/>
    </row>
    <row r="6" spans="1:14" ht="24.95" customHeight="1">
      <c r="A6" s="316"/>
      <c r="B6" s="316"/>
      <c r="C6" s="340" t="s">
        <v>187</v>
      </c>
      <c r="D6" s="340"/>
      <c r="E6" s="21">
        <f>E7+E8+E9+E10</f>
        <v>196.2</v>
      </c>
      <c r="F6" s="393">
        <f>F7+F8+F9+F10</f>
        <v>196.2</v>
      </c>
      <c r="G6" s="393"/>
      <c r="H6" s="316">
        <f>H7+H8+H9+H10</f>
        <v>152.96</v>
      </c>
      <c r="I6" s="316"/>
      <c r="J6" s="316">
        <v>10</v>
      </c>
      <c r="K6" s="316"/>
      <c r="L6" s="392">
        <f t="shared" ref="L6" si="0">H6/F6</f>
        <v>0.77961264016309895</v>
      </c>
      <c r="M6" s="392"/>
      <c r="N6" s="10">
        <v>7.8</v>
      </c>
    </row>
    <row r="7" spans="1:14" ht="24.95" customHeight="1">
      <c r="A7" s="316"/>
      <c r="B7" s="316"/>
      <c r="C7" s="316" t="s">
        <v>611</v>
      </c>
      <c r="D7" s="316"/>
      <c r="E7" s="21"/>
      <c r="F7" s="393"/>
      <c r="G7" s="393"/>
      <c r="H7" s="316"/>
      <c r="I7" s="316"/>
      <c r="J7" s="316" t="s">
        <v>54</v>
      </c>
      <c r="K7" s="316"/>
      <c r="L7" s="392"/>
      <c r="M7" s="392"/>
      <c r="N7" s="10" t="s">
        <v>54</v>
      </c>
    </row>
    <row r="8" spans="1:14" ht="24.95" customHeight="1">
      <c r="A8" s="316"/>
      <c r="B8" s="316"/>
      <c r="C8" s="334" t="s">
        <v>612</v>
      </c>
      <c r="D8" s="335"/>
      <c r="E8" s="21">
        <v>196.2</v>
      </c>
      <c r="F8" s="336">
        <v>196.2</v>
      </c>
      <c r="G8" s="337"/>
      <c r="H8" s="334">
        <v>152.96</v>
      </c>
      <c r="I8" s="335"/>
      <c r="J8" s="316" t="s">
        <v>54</v>
      </c>
      <c r="K8" s="316"/>
      <c r="L8" s="392">
        <f>H8/F8</f>
        <v>0.77961264016309895</v>
      </c>
      <c r="M8" s="392"/>
      <c r="N8" s="10" t="s">
        <v>54</v>
      </c>
    </row>
    <row r="9" spans="1:14" ht="24.95" customHeight="1">
      <c r="A9" s="316"/>
      <c r="B9" s="316"/>
      <c r="C9" s="316" t="s">
        <v>613</v>
      </c>
      <c r="D9" s="316"/>
      <c r="E9" s="10"/>
      <c r="F9" s="316"/>
      <c r="G9" s="316"/>
      <c r="H9" s="316"/>
      <c r="I9" s="316"/>
      <c r="J9" s="316" t="s">
        <v>54</v>
      </c>
      <c r="K9" s="316"/>
      <c r="L9" s="391"/>
      <c r="M9" s="391"/>
      <c r="N9" s="10" t="s">
        <v>54</v>
      </c>
    </row>
    <row r="10" spans="1:14" ht="24.95" customHeight="1">
      <c r="A10" s="316"/>
      <c r="B10" s="316"/>
      <c r="C10" s="316" t="s">
        <v>614</v>
      </c>
      <c r="D10" s="316"/>
      <c r="E10" s="10"/>
      <c r="F10" s="316"/>
      <c r="G10" s="316"/>
      <c r="H10" s="316"/>
      <c r="I10" s="316"/>
      <c r="J10" s="316" t="s">
        <v>54</v>
      </c>
      <c r="K10" s="316"/>
      <c r="L10" s="316"/>
      <c r="M10" s="316"/>
      <c r="N10" s="10" t="s">
        <v>54</v>
      </c>
    </row>
    <row r="11" spans="1:14" ht="24.95" customHeight="1">
      <c r="A11" s="316" t="s">
        <v>191</v>
      </c>
      <c r="B11" s="316" t="s">
        <v>57</v>
      </c>
      <c r="C11" s="316"/>
      <c r="D11" s="316"/>
      <c r="E11" s="316"/>
      <c r="F11" s="316"/>
      <c r="G11" s="316"/>
      <c r="H11" s="316" t="s">
        <v>192</v>
      </c>
      <c r="I11" s="316"/>
      <c r="J11" s="316"/>
      <c r="K11" s="316"/>
      <c r="L11" s="316"/>
      <c r="M11" s="316"/>
      <c r="N11" s="316"/>
    </row>
    <row r="12" spans="1:14" ht="58.5" customHeight="1">
      <c r="A12" s="316"/>
      <c r="B12" s="388" t="s">
        <v>193</v>
      </c>
      <c r="C12" s="389"/>
      <c r="D12" s="389"/>
      <c r="E12" s="389"/>
      <c r="F12" s="389"/>
      <c r="G12" s="390"/>
      <c r="H12" s="388" t="s">
        <v>615</v>
      </c>
      <c r="I12" s="389"/>
      <c r="J12" s="389"/>
      <c r="K12" s="389"/>
      <c r="L12" s="389"/>
      <c r="M12" s="389"/>
      <c r="N12" s="390"/>
    </row>
    <row r="13" spans="1:14" ht="24.95" customHeight="1">
      <c r="A13" s="386" t="s">
        <v>195</v>
      </c>
      <c r="B13" s="10" t="s">
        <v>60</v>
      </c>
      <c r="C13" s="10" t="s">
        <v>61</v>
      </c>
      <c r="D13" s="316" t="s">
        <v>62</v>
      </c>
      <c r="E13" s="316"/>
      <c r="F13" s="316"/>
      <c r="G13" s="10" t="s">
        <v>63</v>
      </c>
      <c r="H13" s="10" t="s">
        <v>64</v>
      </c>
      <c r="I13" s="316" t="s">
        <v>50</v>
      </c>
      <c r="J13" s="316"/>
      <c r="K13" s="316" t="s">
        <v>51</v>
      </c>
      <c r="L13" s="316"/>
      <c r="M13" s="316" t="s">
        <v>65</v>
      </c>
      <c r="N13" s="316"/>
    </row>
    <row r="14" spans="1:14" ht="24.95" customHeight="1">
      <c r="A14" s="386"/>
      <c r="B14" s="316" t="s">
        <v>196</v>
      </c>
      <c r="C14" s="11" t="s">
        <v>197</v>
      </c>
      <c r="D14" s="327" t="s">
        <v>616</v>
      </c>
      <c r="E14" s="327"/>
      <c r="F14" s="327"/>
      <c r="G14" s="38" t="s">
        <v>297</v>
      </c>
      <c r="H14" s="38" t="s">
        <v>298</v>
      </c>
      <c r="I14" s="316">
        <v>15</v>
      </c>
      <c r="J14" s="316"/>
      <c r="K14" s="316">
        <v>15</v>
      </c>
      <c r="L14" s="316"/>
      <c r="M14" s="316"/>
      <c r="N14" s="316"/>
    </row>
    <row r="15" spans="1:14" ht="24.95" customHeight="1">
      <c r="A15" s="386"/>
      <c r="B15" s="316"/>
      <c r="C15" s="319" t="s">
        <v>201</v>
      </c>
      <c r="D15" s="327" t="s">
        <v>617</v>
      </c>
      <c r="E15" s="327"/>
      <c r="F15" s="327"/>
      <c r="G15" s="38" t="s">
        <v>297</v>
      </c>
      <c r="H15" s="38" t="s">
        <v>298</v>
      </c>
      <c r="I15" s="334">
        <v>15</v>
      </c>
      <c r="J15" s="335"/>
      <c r="K15" s="334">
        <v>15</v>
      </c>
      <c r="L15" s="335"/>
      <c r="M15" s="334"/>
      <c r="N15" s="335"/>
    </row>
    <row r="16" spans="1:14" ht="24.95" customHeight="1">
      <c r="A16" s="386"/>
      <c r="B16" s="316"/>
      <c r="C16" s="321"/>
      <c r="D16" s="327" t="s">
        <v>618</v>
      </c>
      <c r="E16" s="327"/>
      <c r="F16" s="327"/>
      <c r="G16" s="38" t="s">
        <v>297</v>
      </c>
      <c r="H16" s="38" t="s">
        <v>298</v>
      </c>
      <c r="I16" s="316">
        <v>10</v>
      </c>
      <c r="J16" s="316"/>
      <c r="K16" s="316">
        <v>10</v>
      </c>
      <c r="L16" s="316"/>
      <c r="M16" s="316"/>
      <c r="N16" s="316"/>
    </row>
    <row r="17" spans="1:14" ht="24.95" customHeight="1">
      <c r="A17" s="386"/>
      <c r="B17" s="316"/>
      <c r="C17" s="11" t="s">
        <v>208</v>
      </c>
      <c r="D17" s="327" t="s">
        <v>619</v>
      </c>
      <c r="E17" s="327"/>
      <c r="F17" s="327"/>
      <c r="G17" s="38" t="s">
        <v>620</v>
      </c>
      <c r="H17" s="38" t="s">
        <v>278</v>
      </c>
      <c r="I17" s="316">
        <v>10</v>
      </c>
      <c r="J17" s="316"/>
      <c r="K17" s="316">
        <v>10</v>
      </c>
      <c r="L17" s="316"/>
      <c r="M17" s="316"/>
      <c r="N17" s="316"/>
    </row>
    <row r="18" spans="1:14" ht="24.95" customHeight="1">
      <c r="A18" s="386"/>
      <c r="B18" s="319" t="s">
        <v>215</v>
      </c>
      <c r="C18" s="319" t="s">
        <v>216</v>
      </c>
      <c r="D18" s="327" t="s">
        <v>621</v>
      </c>
      <c r="E18" s="327"/>
      <c r="F18" s="327"/>
      <c r="G18" s="182" t="s">
        <v>719</v>
      </c>
      <c r="H18" s="182" t="s">
        <v>719</v>
      </c>
      <c r="I18" s="316">
        <v>5</v>
      </c>
      <c r="J18" s="316"/>
      <c r="K18" s="316">
        <v>5</v>
      </c>
      <c r="L18" s="316"/>
      <c r="M18" s="316"/>
      <c r="N18" s="316"/>
    </row>
    <row r="19" spans="1:14" ht="24.95" customHeight="1">
      <c r="A19" s="386"/>
      <c r="B19" s="320"/>
      <c r="C19" s="320"/>
      <c r="D19" s="327" t="s">
        <v>622</v>
      </c>
      <c r="E19" s="327"/>
      <c r="F19" s="327"/>
      <c r="G19" s="38" t="s">
        <v>116</v>
      </c>
      <c r="H19" s="38" t="s">
        <v>116</v>
      </c>
      <c r="I19" s="316">
        <v>5</v>
      </c>
      <c r="J19" s="316"/>
      <c r="K19" s="316">
        <v>5</v>
      </c>
      <c r="L19" s="316"/>
      <c r="M19" s="316"/>
      <c r="N19" s="316"/>
    </row>
    <row r="20" spans="1:14" ht="24.95" customHeight="1">
      <c r="A20" s="386"/>
      <c r="B20" s="320"/>
      <c r="C20" s="320"/>
      <c r="D20" s="327" t="s">
        <v>623</v>
      </c>
      <c r="E20" s="327"/>
      <c r="F20" s="327"/>
      <c r="G20" s="38" t="s">
        <v>297</v>
      </c>
      <c r="H20" s="38" t="s">
        <v>298</v>
      </c>
      <c r="I20" s="316">
        <v>10</v>
      </c>
      <c r="J20" s="316"/>
      <c r="K20" s="316">
        <v>10</v>
      </c>
      <c r="L20" s="316"/>
      <c r="M20" s="316"/>
      <c r="N20" s="316"/>
    </row>
    <row r="21" spans="1:14" ht="24.95" customHeight="1">
      <c r="A21" s="386"/>
      <c r="B21" s="321"/>
      <c r="C21" s="321"/>
      <c r="D21" s="327" t="s">
        <v>624</v>
      </c>
      <c r="E21" s="327"/>
      <c r="F21" s="327"/>
      <c r="G21" s="38" t="s">
        <v>297</v>
      </c>
      <c r="H21" s="38" t="s">
        <v>298</v>
      </c>
      <c r="I21" s="334">
        <v>10</v>
      </c>
      <c r="J21" s="335"/>
      <c r="K21" s="334">
        <v>10</v>
      </c>
      <c r="L21" s="335"/>
      <c r="M21" s="334"/>
      <c r="N21" s="335"/>
    </row>
    <row r="22" spans="1:14" ht="33" customHeight="1">
      <c r="A22" s="386"/>
      <c r="B22" s="10" t="s">
        <v>226</v>
      </c>
      <c r="C22" s="10" t="s">
        <v>289</v>
      </c>
      <c r="D22" s="327" t="s">
        <v>228</v>
      </c>
      <c r="E22" s="327"/>
      <c r="F22" s="327"/>
      <c r="G22" s="38" t="s">
        <v>129</v>
      </c>
      <c r="H22" s="38" t="s">
        <v>129</v>
      </c>
      <c r="I22" s="316">
        <v>10</v>
      </c>
      <c r="J22" s="316"/>
      <c r="K22" s="316">
        <v>10</v>
      </c>
      <c r="L22" s="316"/>
      <c r="M22" s="316"/>
      <c r="N22" s="316"/>
    </row>
    <row r="23" spans="1:14" ht="41.25" customHeight="1">
      <c r="A23" s="324" t="s">
        <v>229</v>
      </c>
      <c r="B23" s="324"/>
      <c r="C23" s="324"/>
      <c r="D23" s="324"/>
      <c r="E23" s="324"/>
      <c r="F23" s="324"/>
      <c r="G23" s="324"/>
      <c r="H23" s="324"/>
      <c r="I23" s="324">
        <f>SUM(I14:J22)+J6</f>
        <v>100</v>
      </c>
      <c r="J23" s="324"/>
      <c r="K23" s="387">
        <f>SUM(K14:L22)+N6</f>
        <v>97.8</v>
      </c>
      <c r="L23" s="387"/>
      <c r="M23" s="325" t="s">
        <v>625</v>
      </c>
      <c r="N23" s="326"/>
    </row>
    <row r="24" spans="1:14" ht="24.95" customHeight="1">
      <c r="A24" s="14" t="s">
        <v>230</v>
      </c>
      <c r="B24" s="312" t="s">
        <v>203</v>
      </c>
      <c r="C24" s="313"/>
      <c r="D24" s="313"/>
      <c r="E24" s="313"/>
      <c r="F24" s="313"/>
      <c r="G24" s="313"/>
      <c r="H24" s="313"/>
      <c r="I24" s="313"/>
      <c r="J24" s="313"/>
      <c r="K24" s="313"/>
      <c r="L24" s="313"/>
      <c r="M24" s="313"/>
      <c r="N24" s="314"/>
    </row>
    <row r="25" spans="1:14" ht="18.75" customHeight="1">
      <c r="A25" s="315" t="s">
        <v>626</v>
      </c>
      <c r="B25" s="315"/>
      <c r="C25" s="315"/>
      <c r="D25" s="315"/>
      <c r="E25" s="315"/>
      <c r="F25" s="315"/>
      <c r="G25" s="315"/>
      <c r="H25" s="315"/>
      <c r="I25" s="315"/>
      <c r="J25" s="315"/>
      <c r="K25" s="315"/>
      <c r="L25" s="315"/>
      <c r="M25" s="315"/>
      <c r="N25" s="315"/>
    </row>
    <row r="26" spans="1:14" ht="29.25" customHeight="1">
      <c r="A26" s="315" t="s">
        <v>627</v>
      </c>
      <c r="B26" s="315"/>
      <c r="C26" s="315"/>
      <c r="D26" s="315"/>
      <c r="E26" s="315"/>
      <c r="F26" s="315"/>
      <c r="G26" s="315"/>
      <c r="H26" s="315"/>
      <c r="I26" s="315"/>
      <c r="J26" s="315"/>
      <c r="K26" s="315"/>
      <c r="L26" s="315"/>
      <c r="M26" s="315"/>
      <c r="N26" s="315"/>
    </row>
    <row r="27" spans="1:14" ht="30.75" customHeight="1">
      <c r="A27" s="315" t="s">
        <v>628</v>
      </c>
      <c r="B27" s="315"/>
      <c r="C27" s="315"/>
      <c r="D27" s="315"/>
      <c r="E27" s="315"/>
      <c r="F27" s="315"/>
      <c r="G27" s="315"/>
      <c r="H27" s="315"/>
      <c r="I27" s="315"/>
      <c r="J27" s="315"/>
      <c r="K27" s="315"/>
      <c r="L27" s="315"/>
      <c r="M27" s="315"/>
      <c r="N27" s="315"/>
    </row>
  </sheetData>
  <sheetProtection formatCells="0" insertHyperlinks="0" autoFilter="0"/>
  <mergeCells count="9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J9:K9"/>
    <mergeCell ref="L9:M9"/>
    <mergeCell ref="C8:D8"/>
    <mergeCell ref="F8:G8"/>
    <mergeCell ref="H8:I8"/>
    <mergeCell ref="J8:K8"/>
    <mergeCell ref="L8:M8"/>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K23:L23"/>
    <mergeCell ref="M23:N23"/>
    <mergeCell ref="D20:F20"/>
    <mergeCell ref="I20:J20"/>
    <mergeCell ref="K20:L20"/>
    <mergeCell ref="M20:N20"/>
    <mergeCell ref="D21:F21"/>
    <mergeCell ref="I21:J21"/>
    <mergeCell ref="K21:L21"/>
    <mergeCell ref="M21:N21"/>
    <mergeCell ref="B24:N24"/>
    <mergeCell ref="A25:N25"/>
    <mergeCell ref="A26:N26"/>
    <mergeCell ref="A27:N27"/>
    <mergeCell ref="A11:A12"/>
    <mergeCell ref="A13:A22"/>
    <mergeCell ref="B14:B17"/>
    <mergeCell ref="B18:B21"/>
    <mergeCell ref="C15:C16"/>
    <mergeCell ref="C18:C21"/>
    <mergeCell ref="D22:F22"/>
    <mergeCell ref="I22:J22"/>
    <mergeCell ref="K22:L22"/>
    <mergeCell ref="M22:N22"/>
    <mergeCell ref="A23:H23"/>
    <mergeCell ref="I23:J23"/>
    <mergeCell ref="E4:E5"/>
    <mergeCell ref="N4:N5"/>
    <mergeCell ref="A4:B10"/>
    <mergeCell ref="C4:D5"/>
    <mergeCell ref="F4:G5"/>
    <mergeCell ref="H4:I5"/>
    <mergeCell ref="J4:K5"/>
    <mergeCell ref="L4:M5"/>
    <mergeCell ref="C10:D10"/>
    <mergeCell ref="F10:G10"/>
    <mergeCell ref="H10:I10"/>
    <mergeCell ref="J10:K10"/>
    <mergeCell ref="L10:M10"/>
    <mergeCell ref="C9:D9"/>
    <mergeCell ref="F9:G9"/>
    <mergeCell ref="H9:I9"/>
  </mergeCells>
  <phoneticPr fontId="55" type="noConversion"/>
  <printOptions horizontalCentered="1"/>
  <pageMargins left="0.74803149606299202" right="0.74803149606299202" top="0.98425196850393704" bottom="0.98425196850393704" header="0.511811023622047" footer="0.511811023622047"/>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opLeftCell="A10" workbookViewId="0">
      <selection activeCell="P16" sqref="P16"/>
    </sheetView>
  </sheetViews>
  <sheetFormatPr defaultColWidth="14.125" defaultRowHeight="13.5"/>
  <cols>
    <col min="1" max="1" width="6.375" style="9" customWidth="1"/>
    <col min="2" max="2" width="11.25" style="9" customWidth="1"/>
    <col min="3" max="3" width="20.875" style="9" customWidth="1"/>
    <col min="4" max="4" width="5.375" style="9" customWidth="1"/>
    <col min="5" max="5" width="10.875" style="9" customWidth="1"/>
    <col min="6" max="6" width="21.75" style="9" customWidth="1"/>
    <col min="7" max="7" width="11" style="9" customWidth="1"/>
    <col min="8" max="8" width="12.625" style="9" customWidth="1"/>
    <col min="9" max="10" width="5" style="9" customWidth="1"/>
    <col min="11" max="12" width="5.125" style="9" customWidth="1"/>
    <col min="13" max="13" width="9.125" style="9" customWidth="1"/>
    <col min="14" max="14" width="16" style="9" customWidth="1"/>
    <col min="15" max="16384" width="14.125" style="9"/>
  </cols>
  <sheetData>
    <row r="1" spans="1:14" ht="30" customHeight="1">
      <c r="A1" s="339" t="s">
        <v>607</v>
      </c>
      <c r="B1" s="339"/>
      <c r="C1" s="339"/>
      <c r="D1" s="339"/>
      <c r="E1" s="339"/>
      <c r="F1" s="339"/>
      <c r="G1" s="339"/>
      <c r="H1" s="339"/>
      <c r="I1" s="339"/>
      <c r="J1" s="339"/>
      <c r="K1" s="339"/>
      <c r="L1" s="339"/>
      <c r="M1" s="339"/>
      <c r="N1" s="339"/>
    </row>
    <row r="2" spans="1:14" ht="20.100000000000001" customHeight="1">
      <c r="A2" s="316" t="s">
        <v>598</v>
      </c>
      <c r="B2" s="316"/>
      <c r="C2" s="316" t="s">
        <v>172</v>
      </c>
      <c r="D2" s="316"/>
      <c r="E2" s="316"/>
      <c r="F2" s="316"/>
      <c r="G2" s="316"/>
      <c r="H2" s="316"/>
      <c r="I2" s="316"/>
      <c r="J2" s="316"/>
      <c r="K2" s="316"/>
      <c r="L2" s="316"/>
      <c r="M2" s="316"/>
      <c r="N2" s="316"/>
    </row>
    <row r="3" spans="1:14" ht="20.100000000000001" customHeight="1">
      <c r="A3" s="316" t="s">
        <v>608</v>
      </c>
      <c r="B3" s="316"/>
      <c r="C3" s="316" t="s">
        <v>44</v>
      </c>
      <c r="D3" s="316"/>
      <c r="E3" s="316"/>
      <c r="F3" s="316"/>
      <c r="G3" s="316"/>
      <c r="H3" s="316" t="s">
        <v>182</v>
      </c>
      <c r="I3" s="316"/>
      <c r="J3" s="409" t="s">
        <v>629</v>
      </c>
      <c r="K3" s="410"/>
      <c r="L3" s="410"/>
      <c r="M3" s="410"/>
      <c r="N3" s="410"/>
    </row>
    <row r="4" spans="1:14" ht="20.100000000000001" customHeight="1">
      <c r="A4" s="331" t="s">
        <v>151</v>
      </c>
      <c r="B4" s="332"/>
      <c r="C4" s="316"/>
      <c r="D4" s="316"/>
      <c r="E4" s="316" t="s">
        <v>46</v>
      </c>
      <c r="F4" s="316" t="s">
        <v>184</v>
      </c>
      <c r="G4" s="316"/>
      <c r="H4" s="316" t="s">
        <v>185</v>
      </c>
      <c r="I4" s="316"/>
      <c r="J4" s="316" t="s">
        <v>50</v>
      </c>
      <c r="K4" s="316"/>
      <c r="L4" s="316" t="s">
        <v>186</v>
      </c>
      <c r="M4" s="316"/>
      <c r="N4" s="316" t="s">
        <v>51</v>
      </c>
    </row>
    <row r="5" spans="1:14" ht="20.100000000000001" customHeight="1">
      <c r="A5" s="411"/>
      <c r="B5" s="412"/>
      <c r="C5" s="316"/>
      <c r="D5" s="316"/>
      <c r="E5" s="316"/>
      <c r="F5" s="316"/>
      <c r="G5" s="316"/>
      <c r="H5" s="316"/>
      <c r="I5" s="316"/>
      <c r="J5" s="316"/>
      <c r="K5" s="316"/>
      <c r="L5" s="316"/>
      <c r="M5" s="316"/>
      <c r="N5" s="316"/>
    </row>
    <row r="6" spans="1:14" ht="20.100000000000001" customHeight="1">
      <c r="A6" s="411"/>
      <c r="B6" s="412"/>
      <c r="C6" s="340" t="s">
        <v>187</v>
      </c>
      <c r="D6" s="340"/>
      <c r="E6" s="21">
        <f>E7+E8+E9+E10</f>
        <v>146.19999999999999</v>
      </c>
      <c r="F6" s="336">
        <f t="shared" ref="F6" si="0">F7+F8+F9+F10</f>
        <v>146.19999999999999</v>
      </c>
      <c r="G6" s="337"/>
      <c r="H6" s="407">
        <f>H7+H8+H9+H10</f>
        <v>110.75</v>
      </c>
      <c r="I6" s="407"/>
      <c r="J6" s="316">
        <v>10</v>
      </c>
      <c r="K6" s="316"/>
      <c r="L6" s="392">
        <f>H6/F6</f>
        <v>0.75752393980848154</v>
      </c>
      <c r="M6" s="392"/>
      <c r="N6" s="10">
        <v>7.5</v>
      </c>
    </row>
    <row r="7" spans="1:14" ht="20.100000000000001" customHeight="1">
      <c r="A7" s="411"/>
      <c r="B7" s="412"/>
      <c r="C7" s="316" t="s">
        <v>611</v>
      </c>
      <c r="D7" s="316"/>
      <c r="E7" s="21"/>
      <c r="F7" s="336"/>
      <c r="G7" s="337"/>
      <c r="H7" s="408"/>
      <c r="I7" s="408"/>
      <c r="J7" s="316" t="s">
        <v>54</v>
      </c>
      <c r="K7" s="316"/>
      <c r="L7" s="392"/>
      <c r="M7" s="392"/>
      <c r="N7" s="10" t="s">
        <v>54</v>
      </c>
    </row>
    <row r="8" spans="1:14" ht="20.100000000000001" customHeight="1">
      <c r="A8" s="411"/>
      <c r="B8" s="412"/>
      <c r="C8" s="316" t="s">
        <v>612</v>
      </c>
      <c r="D8" s="316"/>
      <c r="E8" s="21">
        <v>146.19999999999999</v>
      </c>
      <c r="F8" s="393">
        <v>146.19999999999999</v>
      </c>
      <c r="G8" s="393"/>
      <c r="H8" s="407">
        <v>110.75</v>
      </c>
      <c r="I8" s="407"/>
      <c r="J8" s="316" t="s">
        <v>54</v>
      </c>
      <c r="K8" s="316"/>
      <c r="L8" s="392">
        <f>H8/F8</f>
        <v>0.75752393980848154</v>
      </c>
      <c r="M8" s="392"/>
      <c r="N8" s="10" t="s">
        <v>54</v>
      </c>
    </row>
    <row r="9" spans="1:14" ht="20.100000000000001" customHeight="1">
      <c r="A9" s="411"/>
      <c r="B9" s="412"/>
      <c r="C9" s="316" t="s">
        <v>613</v>
      </c>
      <c r="D9" s="316"/>
      <c r="E9" s="10"/>
      <c r="F9" s="316"/>
      <c r="G9" s="316"/>
      <c r="H9" s="408"/>
      <c r="I9" s="408"/>
      <c r="J9" s="316" t="s">
        <v>54</v>
      </c>
      <c r="K9" s="316"/>
      <c r="L9" s="392"/>
      <c r="M9" s="392"/>
      <c r="N9" s="10" t="s">
        <v>54</v>
      </c>
    </row>
    <row r="10" spans="1:14" ht="20.100000000000001" customHeight="1">
      <c r="A10" s="413"/>
      <c r="B10" s="414"/>
      <c r="C10" s="334" t="s">
        <v>614</v>
      </c>
      <c r="D10" s="335"/>
      <c r="E10" s="10"/>
      <c r="F10" s="334"/>
      <c r="G10" s="335"/>
      <c r="H10" s="403"/>
      <c r="I10" s="404"/>
      <c r="J10" s="334"/>
      <c r="K10" s="335"/>
      <c r="L10" s="405"/>
      <c r="M10" s="406"/>
      <c r="N10" s="10"/>
    </row>
    <row r="11" spans="1:14" ht="20.100000000000001" customHeight="1">
      <c r="A11" s="316" t="s">
        <v>191</v>
      </c>
      <c r="B11" s="316" t="s">
        <v>57</v>
      </c>
      <c r="C11" s="316"/>
      <c r="D11" s="316"/>
      <c r="E11" s="316"/>
      <c r="F11" s="316"/>
      <c r="G11" s="316"/>
      <c r="H11" s="316" t="s">
        <v>192</v>
      </c>
      <c r="I11" s="316"/>
      <c r="J11" s="316"/>
      <c r="K11" s="316"/>
      <c r="L11" s="316"/>
      <c r="M11" s="316"/>
      <c r="N11" s="316"/>
    </row>
    <row r="12" spans="1:14" ht="72.75" customHeight="1">
      <c r="A12" s="316"/>
      <c r="B12" s="388" t="s">
        <v>630</v>
      </c>
      <c r="C12" s="389"/>
      <c r="D12" s="389"/>
      <c r="E12" s="389"/>
      <c r="F12" s="389"/>
      <c r="G12" s="390"/>
      <c r="H12" s="333" t="s">
        <v>631</v>
      </c>
      <c r="I12" s="333"/>
      <c r="J12" s="333"/>
      <c r="K12" s="333"/>
      <c r="L12" s="333"/>
      <c r="M12" s="333"/>
      <c r="N12" s="333"/>
    </row>
    <row r="13" spans="1:14" ht="20.100000000000001" customHeight="1">
      <c r="A13" s="317" t="s">
        <v>195</v>
      </c>
      <c r="B13" s="10" t="s">
        <v>60</v>
      </c>
      <c r="C13" s="10" t="s">
        <v>61</v>
      </c>
      <c r="D13" s="316" t="s">
        <v>62</v>
      </c>
      <c r="E13" s="316"/>
      <c r="F13" s="316"/>
      <c r="G13" s="10" t="s">
        <v>63</v>
      </c>
      <c r="H13" s="10" t="s">
        <v>64</v>
      </c>
      <c r="I13" s="316" t="s">
        <v>50</v>
      </c>
      <c r="J13" s="316"/>
      <c r="K13" s="316" t="s">
        <v>51</v>
      </c>
      <c r="L13" s="316"/>
      <c r="M13" s="316" t="s">
        <v>65</v>
      </c>
      <c r="N13" s="316"/>
    </row>
    <row r="14" spans="1:14" ht="20.100000000000001" customHeight="1">
      <c r="A14" s="318"/>
      <c r="B14" s="316" t="s">
        <v>196</v>
      </c>
      <c r="C14" s="10" t="s">
        <v>197</v>
      </c>
      <c r="D14" s="223" t="s">
        <v>632</v>
      </c>
      <c r="E14" s="223"/>
      <c r="F14" s="223"/>
      <c r="G14" s="15" t="s">
        <v>633</v>
      </c>
      <c r="H14" s="16" t="s">
        <v>634</v>
      </c>
      <c r="I14" s="216">
        <v>15</v>
      </c>
      <c r="J14" s="216"/>
      <c r="K14" s="216">
        <v>15</v>
      </c>
      <c r="L14" s="216"/>
      <c r="M14" s="216"/>
      <c r="N14" s="216"/>
    </row>
    <row r="15" spans="1:14" ht="20.100000000000001" customHeight="1">
      <c r="A15" s="318"/>
      <c r="B15" s="316"/>
      <c r="C15" s="319" t="s">
        <v>201</v>
      </c>
      <c r="D15" s="223" t="s">
        <v>635</v>
      </c>
      <c r="E15" s="223"/>
      <c r="F15" s="223"/>
      <c r="G15" s="15" t="s">
        <v>129</v>
      </c>
      <c r="H15" s="183" t="s">
        <v>720</v>
      </c>
      <c r="I15" s="216">
        <v>9</v>
      </c>
      <c r="J15" s="216"/>
      <c r="K15" s="216">
        <v>9</v>
      </c>
      <c r="L15" s="216"/>
      <c r="M15" s="216"/>
      <c r="N15" s="216"/>
    </row>
    <row r="16" spans="1:14" ht="20.100000000000001" customHeight="1">
      <c r="A16" s="318"/>
      <c r="B16" s="319"/>
      <c r="C16" s="320"/>
      <c r="D16" s="237" t="s">
        <v>636</v>
      </c>
      <c r="E16" s="238"/>
      <c r="F16" s="239"/>
      <c r="G16" s="31" t="s">
        <v>434</v>
      </c>
      <c r="H16" s="31" t="s">
        <v>434</v>
      </c>
      <c r="I16" s="235">
        <v>6</v>
      </c>
      <c r="J16" s="236"/>
      <c r="K16" s="235">
        <v>6</v>
      </c>
      <c r="L16" s="236"/>
      <c r="M16" s="235"/>
      <c r="N16" s="236"/>
    </row>
    <row r="17" spans="1:16" ht="20.100000000000001" customHeight="1">
      <c r="A17" s="318"/>
      <c r="B17" s="319"/>
      <c r="C17" s="321"/>
      <c r="D17" s="237" t="s">
        <v>637</v>
      </c>
      <c r="E17" s="238"/>
      <c r="F17" s="239"/>
      <c r="G17" s="31" t="s">
        <v>453</v>
      </c>
      <c r="H17" s="31" t="s">
        <v>453</v>
      </c>
      <c r="I17" s="235">
        <v>5</v>
      </c>
      <c r="J17" s="236"/>
      <c r="K17" s="235">
        <v>5</v>
      </c>
      <c r="L17" s="236"/>
      <c r="M17" s="235"/>
      <c r="N17" s="236"/>
    </row>
    <row r="18" spans="1:16" ht="20.100000000000001" customHeight="1">
      <c r="A18" s="318"/>
      <c r="B18" s="319"/>
      <c r="C18" s="319" t="s">
        <v>208</v>
      </c>
      <c r="D18" s="237" t="s">
        <v>456</v>
      </c>
      <c r="E18" s="238"/>
      <c r="F18" s="239"/>
      <c r="G18" s="31" t="s">
        <v>214</v>
      </c>
      <c r="H18" s="31" t="s">
        <v>214</v>
      </c>
      <c r="I18" s="235">
        <v>5</v>
      </c>
      <c r="J18" s="236"/>
      <c r="K18" s="235">
        <v>5</v>
      </c>
      <c r="L18" s="236"/>
      <c r="M18" s="235"/>
      <c r="N18" s="236"/>
    </row>
    <row r="19" spans="1:16" ht="20.100000000000001" customHeight="1">
      <c r="A19" s="318"/>
      <c r="B19" s="319"/>
      <c r="C19" s="321"/>
      <c r="D19" s="401" t="s">
        <v>638</v>
      </c>
      <c r="E19" s="401"/>
      <c r="F19" s="401"/>
      <c r="G19" s="31" t="s">
        <v>214</v>
      </c>
      <c r="H19" s="32" t="s">
        <v>214</v>
      </c>
      <c r="I19" s="220">
        <v>10</v>
      </c>
      <c r="J19" s="220"/>
      <c r="K19" s="220">
        <v>10</v>
      </c>
      <c r="L19" s="220"/>
      <c r="M19" s="220"/>
      <c r="N19" s="220"/>
    </row>
    <row r="20" spans="1:16" ht="20.100000000000001" customHeight="1">
      <c r="A20" s="318"/>
      <c r="B20" s="316" t="s">
        <v>215</v>
      </c>
      <c r="C20" s="12" t="s">
        <v>280</v>
      </c>
      <c r="D20" s="237" t="s">
        <v>639</v>
      </c>
      <c r="E20" s="238"/>
      <c r="F20" s="239"/>
      <c r="G20" s="31" t="s">
        <v>298</v>
      </c>
      <c r="H20" s="33">
        <v>1</v>
      </c>
      <c r="I20" s="235">
        <v>7</v>
      </c>
      <c r="J20" s="236"/>
      <c r="K20" s="235">
        <v>7</v>
      </c>
      <c r="L20" s="236"/>
      <c r="M20" s="235"/>
      <c r="N20" s="236"/>
    </row>
    <row r="21" spans="1:16" s="28" customFormat="1" ht="20.100000000000001" customHeight="1">
      <c r="A21" s="318"/>
      <c r="B21" s="316"/>
      <c r="C21" s="319" t="s">
        <v>216</v>
      </c>
      <c r="D21" s="223" t="s">
        <v>640</v>
      </c>
      <c r="E21" s="223"/>
      <c r="F21" s="223"/>
      <c r="G21" s="15" t="s">
        <v>222</v>
      </c>
      <c r="H21" s="16" t="s">
        <v>219</v>
      </c>
      <c r="I21" s="216">
        <v>8</v>
      </c>
      <c r="J21" s="216"/>
      <c r="K21" s="216">
        <v>8</v>
      </c>
      <c r="L21" s="216"/>
      <c r="M21" s="216"/>
      <c r="N21" s="216"/>
      <c r="O21" s="402"/>
      <c r="P21" s="402"/>
    </row>
    <row r="22" spans="1:16" s="28" customFormat="1" ht="20.100000000000001" customHeight="1">
      <c r="A22" s="318"/>
      <c r="B22" s="316"/>
      <c r="C22" s="321"/>
      <c r="D22" s="237" t="s">
        <v>333</v>
      </c>
      <c r="E22" s="238"/>
      <c r="F22" s="239"/>
      <c r="G22" s="31" t="s">
        <v>70</v>
      </c>
      <c r="H22" s="31" t="s">
        <v>70</v>
      </c>
      <c r="I22" s="235">
        <v>7</v>
      </c>
      <c r="J22" s="236"/>
      <c r="K22" s="235">
        <v>7</v>
      </c>
      <c r="L22" s="236"/>
      <c r="M22" s="235"/>
      <c r="N22" s="236"/>
      <c r="O22" s="36"/>
      <c r="P22" s="36"/>
    </row>
    <row r="23" spans="1:16" ht="20.100000000000001" customHeight="1">
      <c r="A23" s="318"/>
      <c r="B23" s="316"/>
      <c r="C23" s="10" t="s">
        <v>511</v>
      </c>
      <c r="D23" s="223" t="s">
        <v>641</v>
      </c>
      <c r="E23" s="223"/>
      <c r="F23" s="223"/>
      <c r="G23" s="15" t="s">
        <v>642</v>
      </c>
      <c r="H23" s="16" t="s">
        <v>219</v>
      </c>
      <c r="I23" s="216">
        <v>8</v>
      </c>
      <c r="J23" s="216"/>
      <c r="K23" s="216">
        <v>8</v>
      </c>
      <c r="L23" s="216"/>
      <c r="M23" s="216"/>
      <c r="N23" s="216"/>
    </row>
    <row r="24" spans="1:16" ht="20.100000000000001" customHeight="1">
      <c r="A24" s="318"/>
      <c r="B24" s="10" t="s">
        <v>226</v>
      </c>
      <c r="C24" s="11" t="s">
        <v>289</v>
      </c>
      <c r="D24" s="401" t="s">
        <v>643</v>
      </c>
      <c r="E24" s="401"/>
      <c r="F24" s="401"/>
      <c r="G24" s="31" t="s">
        <v>129</v>
      </c>
      <c r="H24" s="31" t="s">
        <v>129</v>
      </c>
      <c r="I24" s="220">
        <v>10</v>
      </c>
      <c r="J24" s="220"/>
      <c r="K24" s="220">
        <v>10</v>
      </c>
      <c r="L24" s="220"/>
      <c r="M24" s="220"/>
      <c r="N24" s="220"/>
    </row>
    <row r="25" spans="1:16" s="29" customFormat="1" ht="89.25" customHeight="1">
      <c r="A25" s="395" t="s">
        <v>229</v>
      </c>
      <c r="B25" s="395"/>
      <c r="C25" s="395"/>
      <c r="D25" s="395"/>
      <c r="E25" s="395"/>
      <c r="F25" s="395"/>
      <c r="G25" s="395"/>
      <c r="H25" s="395"/>
      <c r="I25" s="395">
        <f>SUM(I14:J24)+J6</f>
        <v>100</v>
      </c>
      <c r="J25" s="395"/>
      <c r="K25" s="395">
        <f>SUM(K14:L24)+N6</f>
        <v>97.5</v>
      </c>
      <c r="L25" s="395"/>
      <c r="M25" s="396" t="s">
        <v>644</v>
      </c>
      <c r="N25" s="397"/>
    </row>
    <row r="26" spans="1:16" s="29" customFormat="1" ht="21.75" customHeight="1">
      <c r="A26" s="30" t="s">
        <v>230</v>
      </c>
      <c r="B26" s="398" t="s">
        <v>203</v>
      </c>
      <c r="C26" s="399"/>
      <c r="D26" s="399"/>
      <c r="E26" s="399"/>
      <c r="F26" s="399"/>
      <c r="G26" s="399"/>
      <c r="H26" s="399"/>
      <c r="I26" s="399"/>
      <c r="J26" s="399"/>
      <c r="K26" s="399"/>
      <c r="L26" s="399"/>
      <c r="M26" s="399"/>
      <c r="N26" s="400"/>
    </row>
    <row r="27" spans="1:16" ht="13.5" customHeight="1">
      <c r="A27" s="315" t="s">
        <v>231</v>
      </c>
      <c r="B27" s="315"/>
      <c r="C27" s="315"/>
      <c r="D27" s="315"/>
      <c r="E27" s="315"/>
      <c r="F27" s="315"/>
      <c r="G27" s="315"/>
      <c r="H27" s="315"/>
      <c r="I27" s="315"/>
      <c r="J27" s="315"/>
      <c r="K27" s="315"/>
      <c r="L27" s="315"/>
      <c r="M27" s="315"/>
      <c r="N27" s="315"/>
    </row>
    <row r="28" spans="1:16" ht="48" customHeight="1">
      <c r="A28" s="315" t="s">
        <v>232</v>
      </c>
      <c r="B28" s="315"/>
      <c r="C28" s="315"/>
      <c r="D28" s="315"/>
      <c r="E28" s="315"/>
      <c r="F28" s="315"/>
      <c r="G28" s="315"/>
      <c r="H28" s="315"/>
      <c r="I28" s="315"/>
      <c r="J28" s="315"/>
      <c r="K28" s="315"/>
      <c r="L28" s="315"/>
      <c r="M28" s="315"/>
      <c r="N28" s="315"/>
    </row>
    <row r="29" spans="1:16" ht="32.25" customHeight="1">
      <c r="A29" s="315" t="s">
        <v>233</v>
      </c>
      <c r="B29" s="315"/>
      <c r="C29" s="315"/>
      <c r="D29" s="315"/>
      <c r="E29" s="315"/>
      <c r="F29" s="315"/>
      <c r="G29" s="315"/>
      <c r="H29" s="315"/>
      <c r="I29" s="315"/>
      <c r="J29" s="315"/>
      <c r="K29" s="315"/>
      <c r="L29" s="315"/>
      <c r="M29" s="315"/>
      <c r="N29" s="315"/>
    </row>
    <row r="30" spans="1:16" ht="15.95" customHeight="1"/>
  </sheetData>
  <sheetProtection formatCells="0" insertHyperlinks="0" autoFilter="0"/>
  <mergeCells count="108">
    <mergeCell ref="A1:N1"/>
    <mergeCell ref="A2:B2"/>
    <mergeCell ref="C2:N2"/>
    <mergeCell ref="A3:B3"/>
    <mergeCell ref="C3:G3"/>
    <mergeCell ref="H3:I3"/>
    <mergeCell ref="J3:N3"/>
    <mergeCell ref="C6:D6"/>
    <mergeCell ref="F6:G6"/>
    <mergeCell ref="H6:I6"/>
    <mergeCell ref="J6:K6"/>
    <mergeCell ref="L6:M6"/>
    <mergeCell ref="E4:E5"/>
    <mergeCell ref="N4:N5"/>
    <mergeCell ref="A4:B10"/>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O21:P21"/>
    <mergeCell ref="D18:F18"/>
    <mergeCell ref="I18:J18"/>
    <mergeCell ref="K18:L18"/>
    <mergeCell ref="M18:N18"/>
    <mergeCell ref="D19:F19"/>
    <mergeCell ref="I19:J19"/>
    <mergeCell ref="K19:L19"/>
    <mergeCell ref="M19:N19"/>
    <mergeCell ref="D20:F20"/>
    <mergeCell ref="I20:J20"/>
    <mergeCell ref="K20:L20"/>
    <mergeCell ref="M20:N20"/>
    <mergeCell ref="I21:J21"/>
    <mergeCell ref="K21:L21"/>
    <mergeCell ref="M21:N21"/>
    <mergeCell ref="D22:F22"/>
    <mergeCell ref="I22:J22"/>
    <mergeCell ref="K22:L22"/>
    <mergeCell ref="M22:N22"/>
    <mergeCell ref="D16:F16"/>
    <mergeCell ref="I16:J16"/>
    <mergeCell ref="K16:L16"/>
    <mergeCell ref="M16:N16"/>
    <mergeCell ref="D17:F17"/>
    <mergeCell ref="I17:J17"/>
    <mergeCell ref="K17:L17"/>
    <mergeCell ref="M17:N17"/>
    <mergeCell ref="A25:H25"/>
    <mergeCell ref="I25:J25"/>
    <mergeCell ref="K25:L25"/>
    <mergeCell ref="M25:N25"/>
    <mergeCell ref="B26:N26"/>
    <mergeCell ref="A27:N27"/>
    <mergeCell ref="A28:N28"/>
    <mergeCell ref="A29:N29"/>
    <mergeCell ref="A11:A12"/>
    <mergeCell ref="A13:A24"/>
    <mergeCell ref="B14:B19"/>
    <mergeCell ref="B20:B23"/>
    <mergeCell ref="C15:C17"/>
    <mergeCell ref="C18:C19"/>
    <mergeCell ref="C21:C22"/>
    <mergeCell ref="D23:F23"/>
    <mergeCell ref="I23:J23"/>
    <mergeCell ref="K23:L23"/>
    <mergeCell ref="M23:N23"/>
    <mergeCell ref="D24:F24"/>
    <mergeCell ref="I24:J24"/>
    <mergeCell ref="K24:L24"/>
    <mergeCell ref="M24:N24"/>
    <mergeCell ref="D21:F21"/>
  </mergeCells>
  <phoneticPr fontId="55" type="noConversion"/>
  <printOptions horizontalCentered="1"/>
  <pageMargins left="0.70866141732283505" right="0.70866141732283505" top="0.74803149606299202" bottom="0.74803149606299202" header="0.31496062992126" footer="0.31496062992126"/>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13" workbookViewId="0">
      <selection activeCell="K35" sqref="K35"/>
    </sheetView>
  </sheetViews>
  <sheetFormatPr defaultColWidth="9" defaultRowHeight="13.5"/>
  <cols>
    <col min="1" max="1" width="5.25" style="9" customWidth="1"/>
    <col min="2" max="2" width="11.25" style="9" customWidth="1"/>
    <col min="3" max="3" width="19" style="9" customWidth="1"/>
    <col min="4" max="4" width="11.5" style="9" customWidth="1"/>
    <col min="5" max="5" width="18.25" style="9" customWidth="1"/>
    <col min="6" max="6" width="9.5" style="9" customWidth="1"/>
    <col min="7" max="7" width="22.5" style="9" customWidth="1"/>
    <col min="8" max="8" width="11.75" style="9" customWidth="1"/>
    <col min="9" max="12" width="4.375" style="9" customWidth="1"/>
    <col min="13" max="13" width="8.5" style="9" customWidth="1"/>
    <col min="14" max="14" width="15.25" style="9" customWidth="1"/>
    <col min="15" max="16384" width="9" style="9"/>
  </cols>
  <sheetData>
    <row r="1" spans="1:14" ht="39.75" customHeight="1">
      <c r="A1" s="339" t="s">
        <v>607</v>
      </c>
      <c r="B1" s="339"/>
      <c r="C1" s="339"/>
      <c r="D1" s="339"/>
      <c r="E1" s="339"/>
      <c r="F1" s="339"/>
      <c r="G1" s="339"/>
      <c r="H1" s="339"/>
      <c r="I1" s="339"/>
      <c r="J1" s="339"/>
      <c r="K1" s="339"/>
      <c r="L1" s="339"/>
      <c r="M1" s="339"/>
      <c r="N1" s="339"/>
    </row>
    <row r="2" spans="1:14" ht="20.100000000000001" customHeight="1">
      <c r="A2" s="316" t="s">
        <v>598</v>
      </c>
      <c r="B2" s="316"/>
      <c r="C2" s="316" t="s">
        <v>603</v>
      </c>
      <c r="D2" s="316"/>
      <c r="E2" s="316"/>
      <c r="F2" s="316"/>
      <c r="G2" s="316"/>
      <c r="H2" s="316"/>
      <c r="I2" s="316"/>
      <c r="J2" s="316"/>
      <c r="K2" s="316"/>
      <c r="L2" s="316"/>
      <c r="M2" s="316"/>
      <c r="N2" s="316"/>
    </row>
    <row r="3" spans="1:14" ht="20.100000000000001" customHeight="1">
      <c r="A3" s="316" t="s">
        <v>608</v>
      </c>
      <c r="B3" s="316"/>
      <c r="C3" s="316" t="s">
        <v>44</v>
      </c>
      <c r="D3" s="316"/>
      <c r="E3" s="316"/>
      <c r="F3" s="316"/>
      <c r="G3" s="316"/>
      <c r="H3" s="394" t="s">
        <v>182</v>
      </c>
      <c r="I3" s="394"/>
      <c r="J3" s="316" t="s">
        <v>645</v>
      </c>
      <c r="K3" s="316"/>
      <c r="L3" s="316"/>
      <c r="M3" s="316"/>
      <c r="N3" s="316"/>
    </row>
    <row r="4" spans="1:14" ht="20.100000000000001" customHeight="1">
      <c r="A4" s="316" t="s">
        <v>151</v>
      </c>
      <c r="B4" s="316"/>
      <c r="C4" s="316"/>
      <c r="D4" s="316"/>
      <c r="E4" s="316" t="s">
        <v>46</v>
      </c>
      <c r="F4" s="316" t="s">
        <v>184</v>
      </c>
      <c r="G4" s="316"/>
      <c r="H4" s="316" t="s">
        <v>185</v>
      </c>
      <c r="I4" s="316"/>
      <c r="J4" s="316" t="s">
        <v>50</v>
      </c>
      <c r="K4" s="316"/>
      <c r="L4" s="316" t="s">
        <v>186</v>
      </c>
      <c r="M4" s="316"/>
      <c r="N4" s="316" t="s">
        <v>51</v>
      </c>
    </row>
    <row r="5" spans="1:14" ht="20.100000000000001" customHeight="1">
      <c r="A5" s="316"/>
      <c r="B5" s="316"/>
      <c r="C5" s="316"/>
      <c r="D5" s="316"/>
      <c r="E5" s="316"/>
      <c r="F5" s="316"/>
      <c r="G5" s="316"/>
      <c r="H5" s="316"/>
      <c r="I5" s="316"/>
      <c r="J5" s="316"/>
      <c r="K5" s="316"/>
      <c r="L5" s="316"/>
      <c r="M5" s="316"/>
      <c r="N5" s="316"/>
    </row>
    <row r="6" spans="1:14" ht="20.100000000000001" customHeight="1">
      <c r="A6" s="316"/>
      <c r="B6" s="316"/>
      <c r="C6" s="340" t="s">
        <v>187</v>
      </c>
      <c r="D6" s="340"/>
      <c r="E6" s="10">
        <f>2709-695.24</f>
        <v>2013.76</v>
      </c>
      <c r="F6" s="316">
        <f>2709-695.24</f>
        <v>2013.76</v>
      </c>
      <c r="G6" s="316"/>
      <c r="H6" s="316">
        <f>2292.91-548.56</f>
        <v>1744.35</v>
      </c>
      <c r="I6" s="316"/>
      <c r="J6" s="316">
        <v>10</v>
      </c>
      <c r="K6" s="316"/>
      <c r="L6" s="420">
        <f>H6/F6</f>
        <v>0.86621543778801835</v>
      </c>
      <c r="M6" s="420"/>
      <c r="N6" s="27">
        <v>8.6999999999999993</v>
      </c>
    </row>
    <row r="7" spans="1:14" ht="20.100000000000001" customHeight="1">
      <c r="A7" s="316"/>
      <c r="B7" s="316"/>
      <c r="C7" s="316" t="s">
        <v>611</v>
      </c>
      <c r="D7" s="316"/>
      <c r="E7" s="10">
        <f>2709-695.24</f>
        <v>2013.76</v>
      </c>
      <c r="F7" s="316">
        <f>2709-695.24</f>
        <v>2013.76</v>
      </c>
      <c r="G7" s="316"/>
      <c r="H7" s="316">
        <f>2292.91-548.56</f>
        <v>1744.35</v>
      </c>
      <c r="I7" s="316"/>
      <c r="J7" s="316" t="s">
        <v>54</v>
      </c>
      <c r="K7" s="316"/>
      <c r="L7" s="420">
        <f>H7/F7</f>
        <v>0.86621543778801835</v>
      </c>
      <c r="M7" s="420"/>
      <c r="N7" s="10" t="s">
        <v>54</v>
      </c>
    </row>
    <row r="8" spans="1:14" ht="20.100000000000001" customHeight="1">
      <c r="A8" s="316"/>
      <c r="B8" s="316"/>
      <c r="C8" s="334" t="s">
        <v>612</v>
      </c>
      <c r="D8" s="335"/>
      <c r="E8" s="10"/>
      <c r="F8" s="334"/>
      <c r="G8" s="335"/>
      <c r="H8" s="334"/>
      <c r="I8" s="335"/>
      <c r="J8" s="316" t="s">
        <v>54</v>
      </c>
      <c r="K8" s="316"/>
      <c r="L8" s="316"/>
      <c r="M8" s="316"/>
      <c r="N8" s="10" t="s">
        <v>54</v>
      </c>
    </row>
    <row r="9" spans="1:14" ht="20.100000000000001" customHeight="1">
      <c r="A9" s="316"/>
      <c r="B9" s="316"/>
      <c r="C9" s="316" t="s">
        <v>613</v>
      </c>
      <c r="D9" s="316"/>
      <c r="E9" s="10"/>
      <c r="F9" s="316"/>
      <c r="G9" s="316"/>
      <c r="H9" s="316"/>
      <c r="I9" s="316"/>
      <c r="J9" s="316" t="s">
        <v>54</v>
      </c>
      <c r="K9" s="316"/>
      <c r="L9" s="316"/>
      <c r="M9" s="316"/>
      <c r="N9" s="10" t="s">
        <v>54</v>
      </c>
    </row>
    <row r="10" spans="1:14" ht="20.100000000000001" customHeight="1">
      <c r="A10" s="316"/>
      <c r="B10" s="316"/>
      <c r="C10" s="316" t="s">
        <v>614</v>
      </c>
      <c r="D10" s="316"/>
      <c r="E10" s="10"/>
      <c r="F10" s="316"/>
      <c r="G10" s="316"/>
      <c r="H10" s="316"/>
      <c r="I10" s="316"/>
      <c r="J10" s="316" t="s">
        <v>54</v>
      </c>
      <c r="K10" s="316"/>
      <c r="L10" s="316"/>
      <c r="M10" s="316"/>
      <c r="N10" s="10" t="s">
        <v>54</v>
      </c>
    </row>
    <row r="11" spans="1:14" ht="20.100000000000001" customHeight="1">
      <c r="A11" s="316" t="s">
        <v>191</v>
      </c>
      <c r="B11" s="316" t="s">
        <v>57</v>
      </c>
      <c r="C11" s="316"/>
      <c r="D11" s="316"/>
      <c r="E11" s="316"/>
      <c r="F11" s="316"/>
      <c r="G11" s="316"/>
      <c r="H11" s="316" t="s">
        <v>192</v>
      </c>
      <c r="I11" s="316"/>
      <c r="J11" s="316"/>
      <c r="K11" s="316"/>
      <c r="L11" s="316"/>
      <c r="M11" s="316"/>
      <c r="N11" s="316"/>
    </row>
    <row r="12" spans="1:14" ht="74.25" customHeight="1">
      <c r="A12" s="316"/>
      <c r="B12" s="416" t="s">
        <v>646</v>
      </c>
      <c r="C12" s="417"/>
      <c r="D12" s="417"/>
      <c r="E12" s="417"/>
      <c r="F12" s="417"/>
      <c r="G12" s="418"/>
      <c r="H12" s="329" t="s">
        <v>647</v>
      </c>
      <c r="I12" s="329"/>
      <c r="J12" s="329"/>
      <c r="K12" s="329"/>
      <c r="L12" s="329"/>
      <c r="M12" s="329"/>
      <c r="N12" s="329"/>
    </row>
    <row r="13" spans="1:14" ht="20.100000000000001" customHeight="1">
      <c r="A13" s="386" t="s">
        <v>195</v>
      </c>
      <c r="B13" s="10" t="s">
        <v>60</v>
      </c>
      <c r="C13" s="10" t="s">
        <v>61</v>
      </c>
      <c r="D13" s="316" t="s">
        <v>62</v>
      </c>
      <c r="E13" s="316"/>
      <c r="F13" s="316"/>
      <c r="G13" s="10" t="s">
        <v>63</v>
      </c>
      <c r="H13" s="10" t="s">
        <v>64</v>
      </c>
      <c r="I13" s="316" t="s">
        <v>50</v>
      </c>
      <c r="J13" s="316"/>
      <c r="K13" s="316" t="s">
        <v>51</v>
      </c>
      <c r="L13" s="316"/>
      <c r="M13" s="316" t="s">
        <v>65</v>
      </c>
      <c r="N13" s="316"/>
    </row>
    <row r="14" spans="1:14" ht="20.100000000000001" customHeight="1">
      <c r="A14" s="386"/>
      <c r="B14" s="316" t="s">
        <v>196</v>
      </c>
      <c r="C14" s="10" t="s">
        <v>197</v>
      </c>
      <c r="D14" s="419" t="s">
        <v>570</v>
      </c>
      <c r="E14" s="419"/>
      <c r="F14" s="419"/>
      <c r="G14" s="22" t="s">
        <v>116</v>
      </c>
      <c r="H14" s="10" t="s">
        <v>116</v>
      </c>
      <c r="I14" s="334">
        <v>10</v>
      </c>
      <c r="J14" s="335"/>
      <c r="K14" s="316">
        <v>10</v>
      </c>
      <c r="L14" s="316"/>
      <c r="M14" s="316"/>
      <c r="N14" s="316"/>
    </row>
    <row r="15" spans="1:14" ht="20.100000000000001" customHeight="1">
      <c r="A15" s="386"/>
      <c r="B15" s="316"/>
      <c r="C15" s="316" t="s">
        <v>201</v>
      </c>
      <c r="D15" s="419" t="s">
        <v>648</v>
      </c>
      <c r="E15" s="419"/>
      <c r="F15" s="419"/>
      <c r="G15" s="22" t="s">
        <v>116</v>
      </c>
      <c r="H15" s="10" t="s">
        <v>116</v>
      </c>
      <c r="I15" s="316">
        <v>10</v>
      </c>
      <c r="J15" s="316"/>
      <c r="K15" s="316">
        <v>10</v>
      </c>
      <c r="L15" s="316"/>
      <c r="M15" s="316"/>
      <c r="N15" s="316"/>
    </row>
    <row r="16" spans="1:14" ht="20.100000000000001" customHeight="1">
      <c r="A16" s="386"/>
      <c r="B16" s="316"/>
      <c r="C16" s="316"/>
      <c r="D16" s="416" t="s">
        <v>649</v>
      </c>
      <c r="E16" s="417"/>
      <c r="F16" s="418"/>
      <c r="G16" s="22" t="s">
        <v>650</v>
      </c>
      <c r="H16" s="23">
        <v>1</v>
      </c>
      <c r="I16" s="316">
        <v>10</v>
      </c>
      <c r="J16" s="316"/>
      <c r="K16" s="316">
        <v>10</v>
      </c>
      <c r="L16" s="316"/>
      <c r="M16" s="316"/>
      <c r="N16" s="316"/>
    </row>
    <row r="17" spans="1:14" ht="20.100000000000001" customHeight="1">
      <c r="A17" s="386"/>
      <c r="B17" s="316"/>
      <c r="C17" s="316" t="s">
        <v>208</v>
      </c>
      <c r="D17" s="416" t="s">
        <v>651</v>
      </c>
      <c r="E17" s="417"/>
      <c r="F17" s="418"/>
      <c r="G17" s="22" t="s">
        <v>116</v>
      </c>
      <c r="H17" s="10" t="s">
        <v>116</v>
      </c>
      <c r="I17" s="316">
        <v>5</v>
      </c>
      <c r="J17" s="316"/>
      <c r="K17" s="316">
        <v>5</v>
      </c>
      <c r="L17" s="316"/>
      <c r="M17" s="316"/>
      <c r="N17" s="316"/>
    </row>
    <row r="18" spans="1:14" ht="20.100000000000001" customHeight="1">
      <c r="A18" s="386"/>
      <c r="B18" s="316"/>
      <c r="C18" s="316"/>
      <c r="D18" s="416" t="s">
        <v>652</v>
      </c>
      <c r="E18" s="417"/>
      <c r="F18" s="418"/>
      <c r="G18" s="22" t="s">
        <v>278</v>
      </c>
      <c r="H18" s="22" t="s">
        <v>278</v>
      </c>
      <c r="I18" s="316">
        <v>5</v>
      </c>
      <c r="J18" s="316"/>
      <c r="K18" s="316">
        <v>5</v>
      </c>
      <c r="L18" s="316"/>
      <c r="M18" s="316"/>
      <c r="N18" s="316"/>
    </row>
    <row r="19" spans="1:14" ht="36" customHeight="1">
      <c r="A19" s="386"/>
      <c r="B19" s="316"/>
      <c r="C19" s="10" t="s">
        <v>348</v>
      </c>
      <c r="D19" s="416" t="s">
        <v>653</v>
      </c>
      <c r="E19" s="417"/>
      <c r="F19" s="418"/>
      <c r="G19" s="22" t="s">
        <v>70</v>
      </c>
      <c r="H19" s="26">
        <v>0.86619999999999997</v>
      </c>
      <c r="I19" s="316">
        <v>10</v>
      </c>
      <c r="J19" s="316"/>
      <c r="K19" s="316">
        <v>7</v>
      </c>
      <c r="L19" s="316"/>
      <c r="M19" s="329" t="s">
        <v>654</v>
      </c>
      <c r="N19" s="329"/>
    </row>
    <row r="20" spans="1:14" ht="31.5" customHeight="1">
      <c r="A20" s="386"/>
      <c r="B20" s="415" t="s">
        <v>215</v>
      </c>
      <c r="C20" s="316" t="s">
        <v>216</v>
      </c>
      <c r="D20" s="416" t="s">
        <v>655</v>
      </c>
      <c r="E20" s="417"/>
      <c r="F20" s="418"/>
      <c r="G20" s="20" t="s">
        <v>656</v>
      </c>
      <c r="H20" s="10" t="s">
        <v>435</v>
      </c>
      <c r="I20" s="316">
        <v>8</v>
      </c>
      <c r="J20" s="316"/>
      <c r="K20" s="316">
        <v>8</v>
      </c>
      <c r="L20" s="316"/>
      <c r="M20" s="316"/>
      <c r="N20" s="316"/>
    </row>
    <row r="21" spans="1:14" ht="31.5" customHeight="1">
      <c r="A21" s="386"/>
      <c r="B21" s="316"/>
      <c r="C21" s="316"/>
      <c r="D21" s="416" t="s">
        <v>657</v>
      </c>
      <c r="E21" s="417"/>
      <c r="F21" s="418"/>
      <c r="G21" s="20" t="s">
        <v>658</v>
      </c>
      <c r="H21" s="10" t="s">
        <v>435</v>
      </c>
      <c r="I21" s="316">
        <v>8</v>
      </c>
      <c r="J21" s="316"/>
      <c r="K21" s="316">
        <v>8</v>
      </c>
      <c r="L21" s="316"/>
      <c r="M21" s="316"/>
      <c r="N21" s="316"/>
    </row>
    <row r="22" spans="1:14" ht="20.100000000000001" customHeight="1">
      <c r="A22" s="386"/>
      <c r="B22" s="316"/>
      <c r="C22" s="316"/>
      <c r="D22" s="419" t="s">
        <v>659</v>
      </c>
      <c r="E22" s="419"/>
      <c r="F22" s="419"/>
      <c r="G22" s="22" t="s">
        <v>116</v>
      </c>
      <c r="H22" s="10" t="s">
        <v>116</v>
      </c>
      <c r="I22" s="316">
        <v>8</v>
      </c>
      <c r="J22" s="316"/>
      <c r="K22" s="316">
        <v>8</v>
      </c>
      <c r="L22" s="316"/>
      <c r="M22" s="316"/>
      <c r="N22" s="316"/>
    </row>
    <row r="23" spans="1:14" ht="20.100000000000001" customHeight="1">
      <c r="A23" s="386"/>
      <c r="B23" s="316"/>
      <c r="C23" s="10" t="s">
        <v>223</v>
      </c>
      <c r="D23" s="416" t="s">
        <v>660</v>
      </c>
      <c r="E23" s="417"/>
      <c r="F23" s="418"/>
      <c r="G23" s="24" t="s">
        <v>225</v>
      </c>
      <c r="H23" s="10" t="s">
        <v>435</v>
      </c>
      <c r="I23" s="316">
        <v>6</v>
      </c>
      <c r="J23" s="316"/>
      <c r="K23" s="316">
        <v>6</v>
      </c>
      <c r="L23" s="316"/>
      <c r="M23" s="316"/>
      <c r="N23" s="316"/>
    </row>
    <row r="24" spans="1:14" ht="20.100000000000001" customHeight="1">
      <c r="A24" s="386"/>
      <c r="B24" s="10" t="s">
        <v>226</v>
      </c>
      <c r="C24" s="10" t="s">
        <v>289</v>
      </c>
      <c r="D24" s="327" t="s">
        <v>228</v>
      </c>
      <c r="E24" s="327"/>
      <c r="F24" s="327"/>
      <c r="G24" s="10" t="s">
        <v>129</v>
      </c>
      <c r="H24" s="10" t="s">
        <v>129</v>
      </c>
      <c r="I24" s="316">
        <v>10</v>
      </c>
      <c r="J24" s="316"/>
      <c r="K24" s="316">
        <v>10</v>
      </c>
      <c r="L24" s="316"/>
      <c r="M24" s="316"/>
      <c r="N24" s="316"/>
    </row>
    <row r="25" spans="1:14" ht="20.100000000000001" customHeight="1">
      <c r="A25" s="324" t="s">
        <v>229</v>
      </c>
      <c r="B25" s="324"/>
      <c r="C25" s="324"/>
      <c r="D25" s="324"/>
      <c r="E25" s="324"/>
      <c r="F25" s="324"/>
      <c r="G25" s="324"/>
      <c r="H25" s="324"/>
      <c r="I25" s="226">
        <f>SUM(I14:J24)+J6</f>
        <v>100</v>
      </c>
      <c r="J25" s="226"/>
      <c r="K25" s="226">
        <f>SUM(K14:L24)+N6</f>
        <v>95.7</v>
      </c>
      <c r="L25" s="226"/>
      <c r="M25" s="330"/>
      <c r="N25" s="330"/>
    </row>
    <row r="26" spans="1:14" ht="20.100000000000001" customHeight="1">
      <c r="A26" s="14" t="s">
        <v>230</v>
      </c>
      <c r="B26" s="312" t="s">
        <v>203</v>
      </c>
      <c r="C26" s="313"/>
      <c r="D26" s="313"/>
      <c r="E26" s="313"/>
      <c r="F26" s="313"/>
      <c r="G26" s="313"/>
      <c r="H26" s="313"/>
      <c r="I26" s="313"/>
      <c r="J26" s="313"/>
      <c r="K26" s="313"/>
      <c r="L26" s="313"/>
      <c r="M26" s="313"/>
      <c r="N26" s="314"/>
    </row>
    <row r="27" spans="1:14">
      <c r="A27" s="315" t="s">
        <v>626</v>
      </c>
      <c r="B27" s="315"/>
      <c r="C27" s="315"/>
      <c r="D27" s="315"/>
      <c r="E27" s="315"/>
      <c r="F27" s="315"/>
      <c r="G27" s="315"/>
      <c r="H27" s="315"/>
      <c r="I27" s="315"/>
      <c r="J27" s="315"/>
      <c r="K27" s="315"/>
      <c r="L27" s="315"/>
      <c r="M27" s="315"/>
      <c r="N27" s="315"/>
    </row>
    <row r="28" spans="1:14" ht="30.75" customHeight="1">
      <c r="A28" s="315" t="s">
        <v>627</v>
      </c>
      <c r="B28" s="315"/>
      <c r="C28" s="315"/>
      <c r="D28" s="315"/>
      <c r="E28" s="315"/>
      <c r="F28" s="315"/>
      <c r="G28" s="315"/>
      <c r="H28" s="315"/>
      <c r="I28" s="315"/>
      <c r="J28" s="315"/>
      <c r="K28" s="315"/>
      <c r="L28" s="315"/>
      <c r="M28" s="315"/>
      <c r="N28" s="315"/>
    </row>
    <row r="29" spans="1:14" ht="30" customHeight="1">
      <c r="A29" s="315" t="s">
        <v>628</v>
      </c>
      <c r="B29" s="315"/>
      <c r="C29" s="315"/>
      <c r="D29" s="315"/>
      <c r="E29" s="315"/>
      <c r="F29" s="315"/>
      <c r="G29" s="315"/>
      <c r="H29" s="315"/>
      <c r="I29" s="315"/>
      <c r="J29" s="315"/>
      <c r="K29" s="315"/>
      <c r="L29" s="315"/>
      <c r="M29" s="315"/>
      <c r="N29" s="315"/>
    </row>
  </sheetData>
  <sheetProtection formatCells="0" insertHyperlinks="0" autoFilter="0"/>
  <mergeCells count="107">
    <mergeCell ref="A1:N1"/>
    <mergeCell ref="A2:B2"/>
    <mergeCell ref="C2:N2"/>
    <mergeCell ref="A3:B3"/>
    <mergeCell ref="C3:G3"/>
    <mergeCell ref="H3:I3"/>
    <mergeCell ref="J3:N3"/>
    <mergeCell ref="C6:D6"/>
    <mergeCell ref="F6:G6"/>
    <mergeCell ref="H6:I6"/>
    <mergeCell ref="J6:K6"/>
    <mergeCell ref="L6:M6"/>
    <mergeCell ref="E4:E5"/>
    <mergeCell ref="N4:N5"/>
    <mergeCell ref="A4:B10"/>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I22:J22"/>
    <mergeCell ref="K22:L22"/>
    <mergeCell ref="M22:N22"/>
    <mergeCell ref="D23:F23"/>
    <mergeCell ref="I23:J23"/>
    <mergeCell ref="K23:L23"/>
    <mergeCell ref="M23:N23"/>
    <mergeCell ref="D18:F18"/>
    <mergeCell ref="I18:J18"/>
    <mergeCell ref="K18:L18"/>
    <mergeCell ref="M18:N18"/>
    <mergeCell ref="D19:F19"/>
    <mergeCell ref="I19:J19"/>
    <mergeCell ref="K19:L19"/>
    <mergeCell ref="M19:N19"/>
    <mergeCell ref="D20:F20"/>
    <mergeCell ref="I20:J20"/>
    <mergeCell ref="K20:L20"/>
    <mergeCell ref="M20:N20"/>
    <mergeCell ref="A27:N27"/>
    <mergeCell ref="A28:N28"/>
    <mergeCell ref="A29:N29"/>
    <mergeCell ref="A11:A12"/>
    <mergeCell ref="A13:A24"/>
    <mergeCell ref="B14:B19"/>
    <mergeCell ref="B20:B23"/>
    <mergeCell ref="C15:C16"/>
    <mergeCell ref="C17:C18"/>
    <mergeCell ref="C20:C22"/>
    <mergeCell ref="D24:F24"/>
    <mergeCell ref="I24:J24"/>
    <mergeCell ref="K24:L24"/>
    <mergeCell ref="M24:N24"/>
    <mergeCell ref="A25:H25"/>
    <mergeCell ref="I25:J25"/>
    <mergeCell ref="K25:L25"/>
    <mergeCell ref="M25:N25"/>
    <mergeCell ref="B26:N26"/>
    <mergeCell ref="D21:F21"/>
    <mergeCell ref="I21:J21"/>
    <mergeCell ref="K21:L21"/>
    <mergeCell ref="M21:N21"/>
    <mergeCell ref="D22:F22"/>
  </mergeCells>
  <phoneticPr fontId="55" type="noConversion"/>
  <printOptions horizontalCentered="1"/>
  <pageMargins left="0.70866141732283505" right="0.70866141732283505" top="0.74803149606299202" bottom="0.74803149606299202" header="0.31496062992126" footer="0.31496062992126"/>
  <pageSetup paperSize="9"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topLeftCell="A16" workbookViewId="0">
      <selection activeCell="D19" sqref="D19:F19"/>
    </sheetView>
  </sheetViews>
  <sheetFormatPr defaultColWidth="9" defaultRowHeight="13.5"/>
  <cols>
    <col min="1" max="1" width="9" style="9"/>
    <col min="2" max="2" width="11.875" style="9" customWidth="1"/>
    <col min="3" max="3" width="21" style="9" customWidth="1"/>
    <col min="4" max="4" width="9" style="9"/>
    <col min="5" max="5" width="15.125" style="9" customWidth="1"/>
    <col min="6" max="6" width="16.625" style="9" customWidth="1"/>
    <col min="7" max="7" width="28.375" style="9" customWidth="1"/>
    <col min="8" max="8" width="13.75" style="9" customWidth="1"/>
    <col min="9" max="10" width="4.875" style="9" customWidth="1"/>
    <col min="11" max="12" width="4.125" style="9" customWidth="1"/>
    <col min="13" max="13" width="9" style="9"/>
    <col min="14" max="14" width="15.625" style="9" customWidth="1"/>
    <col min="15" max="16384" width="9" style="9"/>
  </cols>
  <sheetData>
    <row r="1" spans="1:14" ht="39" customHeight="1">
      <c r="A1" s="339" t="s">
        <v>607</v>
      </c>
      <c r="B1" s="339"/>
      <c r="C1" s="339"/>
      <c r="D1" s="339"/>
      <c r="E1" s="339"/>
      <c r="F1" s="339"/>
      <c r="G1" s="339"/>
      <c r="H1" s="339"/>
      <c r="I1" s="339"/>
      <c r="J1" s="339"/>
      <c r="K1" s="339"/>
      <c r="L1" s="339"/>
      <c r="M1" s="339"/>
      <c r="N1" s="339"/>
    </row>
    <row r="2" spans="1:14" ht="20.100000000000001" customHeight="1">
      <c r="A2" s="316" t="s">
        <v>598</v>
      </c>
      <c r="B2" s="316"/>
      <c r="C2" s="316" t="s">
        <v>604</v>
      </c>
      <c r="D2" s="316"/>
      <c r="E2" s="316"/>
      <c r="F2" s="316"/>
      <c r="G2" s="316"/>
      <c r="H2" s="316"/>
      <c r="I2" s="316"/>
      <c r="J2" s="316"/>
      <c r="K2" s="316"/>
      <c r="L2" s="316"/>
      <c r="M2" s="316"/>
      <c r="N2" s="316"/>
    </row>
    <row r="3" spans="1:14" ht="20.100000000000001" customHeight="1">
      <c r="A3" s="316" t="s">
        <v>608</v>
      </c>
      <c r="B3" s="316"/>
      <c r="C3" s="316" t="s">
        <v>44</v>
      </c>
      <c r="D3" s="316"/>
      <c r="E3" s="316"/>
      <c r="F3" s="316"/>
      <c r="G3" s="316"/>
      <c r="H3" s="394" t="s">
        <v>182</v>
      </c>
      <c r="I3" s="394"/>
      <c r="J3" s="316" t="s">
        <v>645</v>
      </c>
      <c r="K3" s="316"/>
      <c r="L3" s="316"/>
      <c r="M3" s="316"/>
      <c r="N3" s="316"/>
    </row>
    <row r="4" spans="1:14" ht="20.100000000000001" customHeight="1">
      <c r="A4" s="316" t="s">
        <v>151</v>
      </c>
      <c r="B4" s="316"/>
      <c r="C4" s="316"/>
      <c r="D4" s="316"/>
      <c r="E4" s="316" t="s">
        <v>46</v>
      </c>
      <c r="F4" s="316" t="s">
        <v>184</v>
      </c>
      <c r="G4" s="316"/>
      <c r="H4" s="316" t="s">
        <v>185</v>
      </c>
      <c r="I4" s="316"/>
      <c r="J4" s="316" t="s">
        <v>50</v>
      </c>
      <c r="K4" s="316"/>
      <c r="L4" s="316" t="s">
        <v>186</v>
      </c>
      <c r="M4" s="316"/>
      <c r="N4" s="316" t="s">
        <v>51</v>
      </c>
    </row>
    <row r="5" spans="1:14" ht="20.100000000000001" customHeight="1">
      <c r="A5" s="316"/>
      <c r="B5" s="316"/>
      <c r="C5" s="316"/>
      <c r="D5" s="316"/>
      <c r="E5" s="316"/>
      <c r="F5" s="316"/>
      <c r="G5" s="316"/>
      <c r="H5" s="316"/>
      <c r="I5" s="316"/>
      <c r="J5" s="316"/>
      <c r="K5" s="316"/>
      <c r="L5" s="316"/>
      <c r="M5" s="316"/>
      <c r="N5" s="316"/>
    </row>
    <row r="6" spans="1:14" ht="20.100000000000001" customHeight="1">
      <c r="A6" s="316"/>
      <c r="B6" s="316"/>
      <c r="C6" s="340" t="s">
        <v>187</v>
      </c>
      <c r="D6" s="340"/>
      <c r="E6" s="21">
        <f>6345-253.7</f>
        <v>6091.3</v>
      </c>
      <c r="F6" s="393">
        <f>6345-253.7</f>
        <v>6091.3</v>
      </c>
      <c r="G6" s="393"/>
      <c r="H6" s="316">
        <f>4926.62-114.23</f>
        <v>4812.3900000000003</v>
      </c>
      <c r="I6" s="316"/>
      <c r="J6" s="316">
        <v>10</v>
      </c>
      <c r="K6" s="316"/>
      <c r="L6" s="420">
        <f>H6/F6</f>
        <v>0.79004317633345922</v>
      </c>
      <c r="M6" s="420"/>
      <c r="N6" s="13">
        <v>7.9</v>
      </c>
    </row>
    <row r="7" spans="1:14" ht="20.100000000000001" customHeight="1">
      <c r="A7" s="316"/>
      <c r="B7" s="316"/>
      <c r="C7" s="316" t="s">
        <v>611</v>
      </c>
      <c r="D7" s="316"/>
      <c r="E7" s="21">
        <f>6345-253.7</f>
        <v>6091.3</v>
      </c>
      <c r="F7" s="393">
        <f>6345-253.7</f>
        <v>6091.3</v>
      </c>
      <c r="G7" s="393"/>
      <c r="H7" s="316">
        <f>4926.62-114.23</f>
        <v>4812.3900000000003</v>
      </c>
      <c r="I7" s="316"/>
      <c r="J7" s="316" t="s">
        <v>54</v>
      </c>
      <c r="K7" s="316"/>
      <c r="L7" s="420">
        <f>H7/F7</f>
        <v>0.79004317633345922</v>
      </c>
      <c r="M7" s="420"/>
      <c r="N7" s="10" t="s">
        <v>54</v>
      </c>
    </row>
    <row r="8" spans="1:14" ht="20.100000000000001" customHeight="1">
      <c r="A8" s="316"/>
      <c r="B8" s="316"/>
      <c r="C8" s="334" t="s">
        <v>612</v>
      </c>
      <c r="D8" s="335"/>
      <c r="E8" s="10"/>
      <c r="F8" s="334"/>
      <c r="G8" s="335"/>
      <c r="H8" s="334"/>
      <c r="I8" s="335"/>
      <c r="J8" s="316" t="s">
        <v>54</v>
      </c>
      <c r="K8" s="316"/>
      <c r="L8" s="316"/>
      <c r="M8" s="316"/>
      <c r="N8" s="10" t="s">
        <v>54</v>
      </c>
    </row>
    <row r="9" spans="1:14" ht="20.100000000000001" customHeight="1">
      <c r="A9" s="316"/>
      <c r="B9" s="316"/>
      <c r="C9" s="316" t="s">
        <v>613</v>
      </c>
      <c r="D9" s="316"/>
      <c r="E9" s="10"/>
      <c r="F9" s="316"/>
      <c r="G9" s="316"/>
      <c r="H9" s="316"/>
      <c r="I9" s="316"/>
      <c r="J9" s="316" t="s">
        <v>54</v>
      </c>
      <c r="K9" s="316"/>
      <c r="L9" s="316"/>
      <c r="M9" s="316"/>
      <c r="N9" s="10" t="s">
        <v>54</v>
      </c>
    </row>
    <row r="10" spans="1:14" ht="20.100000000000001" customHeight="1">
      <c r="A10" s="316"/>
      <c r="B10" s="316"/>
      <c r="C10" s="316" t="s">
        <v>614</v>
      </c>
      <c r="D10" s="316"/>
      <c r="E10" s="10"/>
      <c r="F10" s="316"/>
      <c r="G10" s="316"/>
      <c r="H10" s="316"/>
      <c r="I10" s="316"/>
      <c r="J10" s="316" t="s">
        <v>54</v>
      </c>
      <c r="K10" s="316"/>
      <c r="L10" s="316"/>
      <c r="M10" s="316"/>
      <c r="N10" s="10" t="s">
        <v>54</v>
      </c>
    </row>
    <row r="11" spans="1:14" ht="20.100000000000001" customHeight="1">
      <c r="A11" s="316" t="s">
        <v>191</v>
      </c>
      <c r="B11" s="316" t="s">
        <v>57</v>
      </c>
      <c r="C11" s="316"/>
      <c r="D11" s="316"/>
      <c r="E11" s="316"/>
      <c r="F11" s="316"/>
      <c r="G11" s="316"/>
      <c r="H11" s="316" t="s">
        <v>192</v>
      </c>
      <c r="I11" s="316"/>
      <c r="J11" s="316"/>
      <c r="K11" s="316"/>
      <c r="L11" s="316"/>
      <c r="M11" s="316"/>
      <c r="N11" s="316"/>
    </row>
    <row r="12" spans="1:14" ht="86.25" customHeight="1">
      <c r="A12" s="316"/>
      <c r="B12" s="309" t="s">
        <v>443</v>
      </c>
      <c r="C12" s="310"/>
      <c r="D12" s="310"/>
      <c r="E12" s="310"/>
      <c r="F12" s="310"/>
      <c r="G12" s="311"/>
      <c r="H12" s="333" t="s">
        <v>661</v>
      </c>
      <c r="I12" s="333"/>
      <c r="J12" s="333"/>
      <c r="K12" s="333"/>
      <c r="L12" s="333"/>
      <c r="M12" s="333"/>
      <c r="N12" s="333"/>
    </row>
    <row r="13" spans="1:14" ht="20.100000000000001" customHeight="1">
      <c r="A13" s="386" t="s">
        <v>195</v>
      </c>
      <c r="B13" s="10" t="s">
        <v>60</v>
      </c>
      <c r="C13" s="10" t="s">
        <v>61</v>
      </c>
      <c r="D13" s="316" t="s">
        <v>62</v>
      </c>
      <c r="E13" s="316"/>
      <c r="F13" s="316"/>
      <c r="G13" s="10" t="s">
        <v>63</v>
      </c>
      <c r="H13" s="10" t="s">
        <v>64</v>
      </c>
      <c r="I13" s="316" t="s">
        <v>50</v>
      </c>
      <c r="J13" s="316"/>
      <c r="K13" s="316" t="s">
        <v>51</v>
      </c>
      <c r="L13" s="316"/>
      <c r="M13" s="316" t="s">
        <v>65</v>
      </c>
      <c r="N13" s="316"/>
    </row>
    <row r="14" spans="1:14" ht="33" customHeight="1">
      <c r="A14" s="386"/>
      <c r="B14" s="316" t="s">
        <v>196</v>
      </c>
      <c r="C14" s="10" t="s">
        <v>197</v>
      </c>
      <c r="D14" s="419" t="s">
        <v>570</v>
      </c>
      <c r="E14" s="419"/>
      <c r="F14" s="419"/>
      <c r="G14" s="22" t="s">
        <v>116</v>
      </c>
      <c r="H14" s="10" t="s">
        <v>116</v>
      </c>
      <c r="I14" s="334">
        <v>10</v>
      </c>
      <c r="J14" s="335"/>
      <c r="K14" s="334">
        <v>10</v>
      </c>
      <c r="L14" s="335"/>
      <c r="M14" s="316"/>
      <c r="N14" s="316"/>
    </row>
    <row r="15" spans="1:14" ht="33" customHeight="1">
      <c r="A15" s="386"/>
      <c r="B15" s="316"/>
      <c r="C15" s="316" t="s">
        <v>201</v>
      </c>
      <c r="D15" s="419" t="s">
        <v>648</v>
      </c>
      <c r="E15" s="419"/>
      <c r="F15" s="419"/>
      <c r="G15" s="22" t="s">
        <v>116</v>
      </c>
      <c r="H15" s="10" t="s">
        <v>116</v>
      </c>
      <c r="I15" s="316">
        <v>8</v>
      </c>
      <c r="J15" s="316"/>
      <c r="K15" s="316">
        <v>8</v>
      </c>
      <c r="L15" s="316"/>
      <c r="M15" s="316"/>
      <c r="N15" s="316"/>
    </row>
    <row r="16" spans="1:14" ht="33" customHeight="1">
      <c r="A16" s="386"/>
      <c r="B16" s="316"/>
      <c r="C16" s="316"/>
      <c r="D16" s="416" t="s">
        <v>649</v>
      </c>
      <c r="E16" s="417"/>
      <c r="F16" s="418"/>
      <c r="G16" s="22" t="s">
        <v>650</v>
      </c>
      <c r="H16" s="23">
        <v>1</v>
      </c>
      <c r="I16" s="316">
        <v>8</v>
      </c>
      <c r="J16" s="316"/>
      <c r="K16" s="316">
        <v>8</v>
      </c>
      <c r="L16" s="316"/>
      <c r="M16" s="316"/>
      <c r="N16" s="316"/>
    </row>
    <row r="17" spans="1:14" ht="33" customHeight="1">
      <c r="A17" s="386"/>
      <c r="B17" s="316"/>
      <c r="C17" s="316" t="s">
        <v>208</v>
      </c>
      <c r="D17" s="416" t="s">
        <v>651</v>
      </c>
      <c r="E17" s="417"/>
      <c r="F17" s="418"/>
      <c r="G17" s="22" t="s">
        <v>116</v>
      </c>
      <c r="H17" s="23">
        <v>1</v>
      </c>
      <c r="I17" s="316">
        <v>8</v>
      </c>
      <c r="J17" s="316"/>
      <c r="K17" s="316">
        <v>8</v>
      </c>
      <c r="L17" s="316"/>
      <c r="M17" s="316"/>
      <c r="N17" s="316"/>
    </row>
    <row r="18" spans="1:14" ht="24" customHeight="1">
      <c r="A18" s="386"/>
      <c r="B18" s="316"/>
      <c r="C18" s="316"/>
      <c r="D18" s="416" t="s">
        <v>652</v>
      </c>
      <c r="E18" s="417"/>
      <c r="F18" s="418"/>
      <c r="G18" s="22" t="s">
        <v>278</v>
      </c>
      <c r="H18" s="22" t="s">
        <v>278</v>
      </c>
      <c r="I18" s="316">
        <v>8</v>
      </c>
      <c r="J18" s="316"/>
      <c r="K18" s="316">
        <v>8</v>
      </c>
      <c r="L18" s="316"/>
      <c r="M18" s="316"/>
      <c r="N18" s="316"/>
    </row>
    <row r="19" spans="1:14" ht="41.25" customHeight="1">
      <c r="A19" s="386"/>
      <c r="B19" s="316"/>
      <c r="C19" s="10" t="s">
        <v>348</v>
      </c>
      <c r="D19" s="416" t="s">
        <v>653</v>
      </c>
      <c r="E19" s="417"/>
      <c r="F19" s="418"/>
      <c r="G19" s="22" t="s">
        <v>70</v>
      </c>
      <c r="H19" s="23">
        <v>0.79</v>
      </c>
      <c r="I19" s="316">
        <v>8</v>
      </c>
      <c r="J19" s="316"/>
      <c r="K19" s="316">
        <v>6</v>
      </c>
      <c r="L19" s="316"/>
      <c r="M19" s="329" t="s">
        <v>654</v>
      </c>
      <c r="N19" s="329"/>
    </row>
    <row r="20" spans="1:14" ht="44.25" customHeight="1">
      <c r="A20" s="386"/>
      <c r="B20" s="316" t="s">
        <v>215</v>
      </c>
      <c r="C20" s="10" t="s">
        <v>280</v>
      </c>
      <c r="D20" s="416" t="s">
        <v>662</v>
      </c>
      <c r="E20" s="417"/>
      <c r="F20" s="418"/>
      <c r="G20" s="20" t="s">
        <v>663</v>
      </c>
      <c r="H20" s="10" t="s">
        <v>435</v>
      </c>
      <c r="I20" s="316">
        <v>5</v>
      </c>
      <c r="J20" s="316"/>
      <c r="K20" s="316">
        <v>5</v>
      </c>
      <c r="L20" s="316"/>
      <c r="M20" s="316"/>
      <c r="N20" s="316"/>
    </row>
    <row r="21" spans="1:14" ht="24" customHeight="1">
      <c r="A21" s="386"/>
      <c r="B21" s="316"/>
      <c r="C21" s="316" t="s">
        <v>216</v>
      </c>
      <c r="D21" s="416" t="s">
        <v>655</v>
      </c>
      <c r="E21" s="417"/>
      <c r="F21" s="418"/>
      <c r="G21" s="20" t="s">
        <v>656</v>
      </c>
      <c r="H21" s="10" t="s">
        <v>435</v>
      </c>
      <c r="I21" s="316">
        <v>5</v>
      </c>
      <c r="J21" s="316"/>
      <c r="K21" s="316">
        <v>5</v>
      </c>
      <c r="L21" s="316"/>
      <c r="M21" s="316"/>
      <c r="N21" s="316"/>
    </row>
    <row r="22" spans="1:14" ht="24" customHeight="1">
      <c r="A22" s="386"/>
      <c r="B22" s="316"/>
      <c r="C22" s="316"/>
      <c r="D22" s="416" t="s">
        <v>657</v>
      </c>
      <c r="E22" s="417"/>
      <c r="F22" s="418"/>
      <c r="G22" s="20" t="s">
        <v>658</v>
      </c>
      <c r="H22" s="10" t="s">
        <v>435</v>
      </c>
      <c r="I22" s="316">
        <v>5</v>
      </c>
      <c r="J22" s="316"/>
      <c r="K22" s="316">
        <v>5</v>
      </c>
      <c r="L22" s="316"/>
      <c r="M22" s="316"/>
      <c r="N22" s="316"/>
    </row>
    <row r="23" spans="1:14" ht="24" customHeight="1">
      <c r="A23" s="386"/>
      <c r="B23" s="316"/>
      <c r="C23" s="316"/>
      <c r="D23" s="419" t="s">
        <v>659</v>
      </c>
      <c r="E23" s="419"/>
      <c r="F23" s="419"/>
      <c r="G23" s="22" t="s">
        <v>116</v>
      </c>
      <c r="H23" s="10" t="s">
        <v>116</v>
      </c>
      <c r="I23" s="316">
        <v>5</v>
      </c>
      <c r="J23" s="316"/>
      <c r="K23" s="316">
        <v>5</v>
      </c>
      <c r="L23" s="316"/>
      <c r="M23" s="316"/>
      <c r="N23" s="316"/>
    </row>
    <row r="24" spans="1:14" ht="24" customHeight="1">
      <c r="A24" s="386"/>
      <c r="B24" s="316"/>
      <c r="C24" s="10" t="s">
        <v>220</v>
      </c>
      <c r="D24" s="416" t="s">
        <v>283</v>
      </c>
      <c r="E24" s="417"/>
      <c r="F24" s="418"/>
      <c r="G24" s="20" t="s">
        <v>284</v>
      </c>
      <c r="H24" s="10" t="s">
        <v>435</v>
      </c>
      <c r="I24" s="316">
        <v>5</v>
      </c>
      <c r="J24" s="316"/>
      <c r="K24" s="316">
        <v>5</v>
      </c>
      <c r="L24" s="316"/>
      <c r="M24" s="316"/>
      <c r="N24" s="316"/>
    </row>
    <row r="25" spans="1:14" ht="24" customHeight="1">
      <c r="A25" s="386"/>
      <c r="B25" s="316"/>
      <c r="C25" s="10" t="s">
        <v>223</v>
      </c>
      <c r="D25" s="416" t="s">
        <v>288</v>
      </c>
      <c r="E25" s="417"/>
      <c r="F25" s="418"/>
      <c r="G25" s="24" t="s">
        <v>225</v>
      </c>
      <c r="H25" s="10" t="s">
        <v>435</v>
      </c>
      <c r="I25" s="316">
        <v>5</v>
      </c>
      <c r="J25" s="316"/>
      <c r="K25" s="316">
        <v>5</v>
      </c>
      <c r="L25" s="316"/>
      <c r="M25" s="316"/>
      <c r="N25" s="316"/>
    </row>
    <row r="26" spans="1:14" ht="24" customHeight="1">
      <c r="A26" s="386"/>
      <c r="B26" s="10" t="s">
        <v>226</v>
      </c>
      <c r="C26" s="10" t="s">
        <v>289</v>
      </c>
      <c r="D26" s="327" t="s">
        <v>228</v>
      </c>
      <c r="E26" s="327"/>
      <c r="F26" s="327"/>
      <c r="G26" s="10" t="s">
        <v>129</v>
      </c>
      <c r="H26" s="10" t="s">
        <v>664</v>
      </c>
      <c r="I26" s="316">
        <v>10</v>
      </c>
      <c r="J26" s="316"/>
      <c r="K26" s="316">
        <v>10</v>
      </c>
      <c r="L26" s="316"/>
      <c r="M26" s="316"/>
      <c r="N26" s="316"/>
    </row>
    <row r="27" spans="1:14" ht="20.100000000000001" customHeight="1">
      <c r="A27" s="324" t="s">
        <v>229</v>
      </c>
      <c r="B27" s="324"/>
      <c r="C27" s="324"/>
      <c r="D27" s="324"/>
      <c r="E27" s="324"/>
      <c r="F27" s="324"/>
      <c r="G27" s="324"/>
      <c r="H27" s="324"/>
      <c r="I27" s="226">
        <f>SUM(I14:J26)+J6</f>
        <v>100</v>
      </c>
      <c r="J27" s="226"/>
      <c r="K27" s="226">
        <f>SUM(K14:L26)+N6</f>
        <v>95.9</v>
      </c>
      <c r="L27" s="226"/>
      <c r="M27" s="330"/>
      <c r="N27" s="330"/>
    </row>
    <row r="28" spans="1:14" ht="20.100000000000001" customHeight="1">
      <c r="A28" s="14" t="s">
        <v>230</v>
      </c>
      <c r="B28" s="312" t="s">
        <v>203</v>
      </c>
      <c r="C28" s="313"/>
      <c r="D28" s="313"/>
      <c r="E28" s="313"/>
      <c r="F28" s="313"/>
      <c r="G28" s="313"/>
      <c r="H28" s="313"/>
      <c r="I28" s="313"/>
      <c r="J28" s="313"/>
      <c r="K28" s="313"/>
      <c r="L28" s="313"/>
      <c r="M28" s="313"/>
      <c r="N28" s="314"/>
    </row>
    <row r="29" spans="1:14" ht="19.5" customHeight="1">
      <c r="A29" s="315" t="s">
        <v>626</v>
      </c>
      <c r="B29" s="315"/>
      <c r="C29" s="315"/>
      <c r="D29" s="315"/>
      <c r="E29" s="315"/>
      <c r="F29" s="315"/>
      <c r="G29" s="315"/>
      <c r="H29" s="315"/>
      <c r="I29" s="315"/>
      <c r="J29" s="315"/>
      <c r="K29" s="315"/>
      <c r="L29" s="315"/>
      <c r="M29" s="315"/>
      <c r="N29" s="315"/>
    </row>
    <row r="30" spans="1:14" ht="34.5" customHeight="1">
      <c r="A30" s="315" t="s">
        <v>627</v>
      </c>
      <c r="B30" s="315"/>
      <c r="C30" s="315"/>
      <c r="D30" s="315"/>
      <c r="E30" s="315"/>
      <c r="F30" s="315"/>
      <c r="G30" s="315"/>
      <c r="H30" s="315"/>
      <c r="I30" s="315"/>
      <c r="J30" s="315"/>
      <c r="K30" s="315"/>
      <c r="L30" s="315"/>
      <c r="M30" s="315"/>
      <c r="N30" s="315"/>
    </row>
    <row r="31" spans="1:14" ht="40.5" customHeight="1">
      <c r="A31" s="315" t="s">
        <v>628</v>
      </c>
      <c r="B31" s="315"/>
      <c r="C31" s="315"/>
      <c r="D31" s="315"/>
      <c r="E31" s="315"/>
      <c r="F31" s="315"/>
      <c r="G31" s="315"/>
      <c r="H31" s="315"/>
      <c r="I31" s="315"/>
      <c r="J31" s="315"/>
      <c r="K31" s="315"/>
      <c r="L31" s="315"/>
      <c r="M31" s="315"/>
      <c r="N31" s="315"/>
    </row>
  </sheetData>
  <sheetProtection formatCells="0" insertHyperlinks="0" autoFilter="0"/>
  <mergeCells count="115">
    <mergeCell ref="A1:N1"/>
    <mergeCell ref="A2:B2"/>
    <mergeCell ref="C2:N2"/>
    <mergeCell ref="A3:B3"/>
    <mergeCell ref="C3:G3"/>
    <mergeCell ref="H3:I3"/>
    <mergeCell ref="J3:N3"/>
    <mergeCell ref="C6:D6"/>
    <mergeCell ref="F6:G6"/>
    <mergeCell ref="H6:I6"/>
    <mergeCell ref="J6:K6"/>
    <mergeCell ref="L6:M6"/>
    <mergeCell ref="E4:E5"/>
    <mergeCell ref="N4:N5"/>
    <mergeCell ref="A4:B10"/>
    <mergeCell ref="C4:D5"/>
    <mergeCell ref="F4:G5"/>
    <mergeCell ref="H4:I5"/>
    <mergeCell ref="J4:K5"/>
    <mergeCell ref="L4:M5"/>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1:A12"/>
    <mergeCell ref="A13:A26"/>
    <mergeCell ref="B14:B19"/>
    <mergeCell ref="B20:B25"/>
    <mergeCell ref="C15:C16"/>
    <mergeCell ref="C17:C18"/>
    <mergeCell ref="C21:C23"/>
    <mergeCell ref="D24:F24"/>
    <mergeCell ref="I24:J24"/>
    <mergeCell ref="K24:L24"/>
    <mergeCell ref="M24:N24"/>
    <mergeCell ref="D25:F25"/>
    <mergeCell ref="I25:J25"/>
    <mergeCell ref="K25:L25"/>
    <mergeCell ref="M25:N25"/>
    <mergeCell ref="D26:F26"/>
  </mergeCells>
  <phoneticPr fontId="55" type="noConversion"/>
  <printOptions horizontalCentered="1"/>
  <pageMargins left="0.70866141732283505" right="0.70866141732283505" top="0.74803149606299202" bottom="0.74803149606299202" header="0.31496062992126" footer="0.31496062992126"/>
  <pageSetup paperSize="9" scale="5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16" workbookViewId="0">
      <selection activeCell="O6" sqref="O6"/>
    </sheetView>
  </sheetViews>
  <sheetFormatPr defaultColWidth="14.125" defaultRowHeight="13.5"/>
  <cols>
    <col min="1" max="1" width="6.375" style="9" customWidth="1"/>
    <col min="2" max="2" width="10.25" style="9" customWidth="1"/>
    <col min="3" max="3" width="15.125" style="9" customWidth="1"/>
    <col min="4" max="4" width="5.375" style="9" customWidth="1"/>
    <col min="5" max="5" width="13.25" style="9" customWidth="1"/>
    <col min="6" max="6" width="12.375" style="9" customWidth="1"/>
    <col min="7" max="7" width="15.375" style="9" customWidth="1"/>
    <col min="8" max="8" width="14.375" style="9" customWidth="1"/>
    <col min="9" max="9" width="3.375" style="9" customWidth="1"/>
    <col min="10" max="10" width="7.625" style="9" customWidth="1"/>
    <col min="11" max="11" width="4.375" style="9" customWidth="1"/>
    <col min="12" max="12" width="6.5" style="9" customWidth="1"/>
    <col min="13" max="13" width="13" style="9" customWidth="1"/>
    <col min="14" max="14" width="12.625" style="9" customWidth="1"/>
    <col min="15" max="16384" width="14.125" style="9"/>
  </cols>
  <sheetData>
    <row r="1" spans="1:15" ht="42" customHeight="1">
      <c r="A1" s="339" t="s">
        <v>607</v>
      </c>
      <c r="B1" s="339"/>
      <c r="C1" s="339"/>
      <c r="D1" s="339"/>
      <c r="E1" s="339"/>
      <c r="F1" s="339"/>
      <c r="G1" s="339"/>
      <c r="H1" s="339"/>
      <c r="I1" s="339"/>
      <c r="J1" s="339"/>
      <c r="K1" s="339"/>
      <c r="L1" s="339"/>
      <c r="M1" s="339"/>
      <c r="N1" s="339"/>
    </row>
    <row r="2" spans="1:15" ht="18" customHeight="1">
      <c r="A2" s="316" t="s">
        <v>598</v>
      </c>
      <c r="B2" s="316"/>
      <c r="C2" s="316" t="s">
        <v>605</v>
      </c>
      <c r="D2" s="316"/>
      <c r="E2" s="316"/>
      <c r="F2" s="316"/>
      <c r="G2" s="316"/>
      <c r="H2" s="316"/>
      <c r="I2" s="316"/>
      <c r="J2" s="316"/>
      <c r="K2" s="316"/>
      <c r="L2" s="316"/>
      <c r="M2" s="316"/>
      <c r="N2" s="316"/>
    </row>
    <row r="3" spans="1:15" ht="18" customHeight="1">
      <c r="A3" s="316" t="s">
        <v>608</v>
      </c>
      <c r="B3" s="316"/>
      <c r="C3" s="316" t="s">
        <v>44</v>
      </c>
      <c r="D3" s="316"/>
      <c r="E3" s="316"/>
      <c r="F3" s="316"/>
      <c r="G3" s="316"/>
      <c r="H3" s="316" t="s">
        <v>182</v>
      </c>
      <c r="I3" s="316"/>
      <c r="J3" s="316" t="s">
        <v>645</v>
      </c>
      <c r="K3" s="316"/>
      <c r="L3" s="316"/>
      <c r="M3" s="316"/>
      <c r="N3" s="316"/>
    </row>
    <row r="4" spans="1:15" ht="18" customHeight="1">
      <c r="A4" s="331" t="s">
        <v>151</v>
      </c>
      <c r="B4" s="332"/>
      <c r="C4" s="316"/>
      <c r="D4" s="316"/>
      <c r="E4" s="316" t="s">
        <v>46</v>
      </c>
      <c r="F4" s="316" t="s">
        <v>184</v>
      </c>
      <c r="G4" s="316"/>
      <c r="H4" s="316" t="s">
        <v>185</v>
      </c>
      <c r="I4" s="316"/>
      <c r="J4" s="316" t="s">
        <v>50</v>
      </c>
      <c r="K4" s="316"/>
      <c r="L4" s="316" t="s">
        <v>186</v>
      </c>
      <c r="M4" s="316"/>
      <c r="N4" s="316" t="s">
        <v>51</v>
      </c>
    </row>
    <row r="5" spans="1:15" ht="18" customHeight="1">
      <c r="A5" s="411"/>
      <c r="B5" s="412"/>
      <c r="C5" s="316"/>
      <c r="D5" s="316"/>
      <c r="E5" s="316"/>
      <c r="F5" s="316"/>
      <c r="G5" s="316"/>
      <c r="H5" s="316"/>
      <c r="I5" s="316"/>
      <c r="J5" s="316"/>
      <c r="K5" s="316"/>
      <c r="L5" s="316"/>
      <c r="M5" s="316"/>
      <c r="N5" s="316"/>
    </row>
    <row r="6" spans="1:15" ht="18" customHeight="1">
      <c r="A6" s="411"/>
      <c r="B6" s="412"/>
      <c r="C6" s="340" t="s">
        <v>187</v>
      </c>
      <c r="D6" s="340"/>
      <c r="E6" s="10">
        <f>E7+E8+E9+E10</f>
        <v>7813</v>
      </c>
      <c r="F6" s="334">
        <f t="shared" ref="F6" si="0">F7+F8+F9+F10</f>
        <v>7813</v>
      </c>
      <c r="G6" s="335"/>
      <c r="H6" s="407">
        <f>H7+H8+H9+H10</f>
        <v>5287.59</v>
      </c>
      <c r="I6" s="407"/>
      <c r="J6" s="316">
        <v>10</v>
      </c>
      <c r="K6" s="316"/>
      <c r="L6" s="392">
        <f>H6/F6</f>
        <v>0.67676820683476258</v>
      </c>
      <c r="M6" s="392"/>
      <c r="N6" s="13">
        <v>6.8</v>
      </c>
      <c r="O6" s="19"/>
    </row>
    <row r="7" spans="1:15" ht="18" customHeight="1">
      <c r="A7" s="411"/>
      <c r="B7" s="412"/>
      <c r="C7" s="316" t="s">
        <v>611</v>
      </c>
      <c r="D7" s="316"/>
      <c r="E7" s="10">
        <v>7813</v>
      </c>
      <c r="F7" s="334">
        <v>7813</v>
      </c>
      <c r="G7" s="335"/>
      <c r="H7" s="407">
        <v>5287.59</v>
      </c>
      <c r="I7" s="407"/>
      <c r="J7" s="316" t="s">
        <v>54</v>
      </c>
      <c r="K7" s="316"/>
      <c r="L7" s="392">
        <f>H7/F7</f>
        <v>0.67676820683476258</v>
      </c>
      <c r="M7" s="392"/>
      <c r="N7" s="10" t="s">
        <v>54</v>
      </c>
    </row>
    <row r="8" spans="1:15" ht="18" customHeight="1">
      <c r="A8" s="411"/>
      <c r="B8" s="412"/>
      <c r="C8" s="316" t="s">
        <v>665</v>
      </c>
      <c r="D8" s="316"/>
      <c r="E8" s="10"/>
      <c r="F8" s="316"/>
      <c r="G8" s="316"/>
      <c r="H8" s="407"/>
      <c r="I8" s="407"/>
      <c r="J8" s="316" t="s">
        <v>54</v>
      </c>
      <c r="K8" s="316"/>
      <c r="L8" s="392"/>
      <c r="M8" s="392"/>
      <c r="N8" s="10" t="s">
        <v>54</v>
      </c>
    </row>
    <row r="9" spans="1:15" ht="18" customHeight="1">
      <c r="A9" s="411"/>
      <c r="B9" s="412"/>
      <c r="C9" s="316" t="s">
        <v>666</v>
      </c>
      <c r="D9" s="316"/>
      <c r="E9" s="10"/>
      <c r="F9" s="316"/>
      <c r="G9" s="316"/>
      <c r="H9" s="408"/>
      <c r="I9" s="408"/>
      <c r="J9" s="316" t="s">
        <v>54</v>
      </c>
      <c r="K9" s="316"/>
      <c r="L9" s="392"/>
      <c r="M9" s="392"/>
      <c r="N9" s="10" t="s">
        <v>54</v>
      </c>
    </row>
    <row r="10" spans="1:15" ht="18" customHeight="1">
      <c r="A10" s="413"/>
      <c r="B10" s="414"/>
      <c r="C10" s="334" t="s">
        <v>667</v>
      </c>
      <c r="D10" s="335"/>
      <c r="E10" s="10"/>
      <c r="F10" s="334"/>
      <c r="G10" s="335"/>
      <c r="H10" s="403"/>
      <c r="I10" s="404"/>
      <c r="J10" s="334"/>
      <c r="K10" s="335"/>
      <c r="L10" s="405"/>
      <c r="M10" s="406"/>
      <c r="N10" s="10"/>
    </row>
    <row r="11" spans="1:15" ht="18" customHeight="1">
      <c r="A11" s="316" t="s">
        <v>191</v>
      </c>
      <c r="B11" s="316" t="s">
        <v>57</v>
      </c>
      <c r="C11" s="316"/>
      <c r="D11" s="316"/>
      <c r="E11" s="316"/>
      <c r="F11" s="316"/>
      <c r="G11" s="316"/>
      <c r="H11" s="316" t="s">
        <v>192</v>
      </c>
      <c r="I11" s="316"/>
      <c r="J11" s="316"/>
      <c r="K11" s="316"/>
      <c r="L11" s="316"/>
      <c r="M11" s="316"/>
      <c r="N11" s="316"/>
    </row>
    <row r="12" spans="1:15" ht="69" customHeight="1">
      <c r="A12" s="316"/>
      <c r="B12" s="388" t="s">
        <v>668</v>
      </c>
      <c r="C12" s="389"/>
      <c r="D12" s="389"/>
      <c r="E12" s="389"/>
      <c r="F12" s="389"/>
      <c r="G12" s="390"/>
      <c r="H12" s="333" t="s">
        <v>669</v>
      </c>
      <c r="I12" s="333"/>
      <c r="J12" s="333"/>
      <c r="K12" s="333"/>
      <c r="L12" s="333"/>
      <c r="M12" s="333"/>
      <c r="N12" s="333"/>
    </row>
    <row r="13" spans="1:15" ht="18" customHeight="1">
      <c r="A13" s="317" t="s">
        <v>195</v>
      </c>
      <c r="B13" s="10" t="s">
        <v>60</v>
      </c>
      <c r="C13" s="10" t="s">
        <v>61</v>
      </c>
      <c r="D13" s="316" t="s">
        <v>62</v>
      </c>
      <c r="E13" s="316"/>
      <c r="F13" s="316"/>
      <c r="G13" s="10" t="s">
        <v>63</v>
      </c>
      <c r="H13" s="10" t="s">
        <v>64</v>
      </c>
      <c r="I13" s="316" t="s">
        <v>50</v>
      </c>
      <c r="J13" s="316"/>
      <c r="K13" s="316" t="s">
        <v>51</v>
      </c>
      <c r="L13" s="316"/>
      <c r="M13" s="316" t="s">
        <v>65</v>
      </c>
      <c r="N13" s="316"/>
    </row>
    <row r="14" spans="1:15" ht="30.75" customHeight="1">
      <c r="A14" s="318"/>
      <c r="B14" s="319" t="s">
        <v>196</v>
      </c>
      <c r="C14" s="319" t="s">
        <v>197</v>
      </c>
      <c r="D14" s="223" t="s">
        <v>670</v>
      </c>
      <c r="E14" s="223"/>
      <c r="F14" s="223"/>
      <c r="G14" s="15" t="s">
        <v>671</v>
      </c>
      <c r="H14" s="16" t="s">
        <v>671</v>
      </c>
      <c r="I14" s="216">
        <v>10</v>
      </c>
      <c r="J14" s="216"/>
      <c r="K14" s="235">
        <v>10</v>
      </c>
      <c r="L14" s="236"/>
      <c r="M14" s="216"/>
      <c r="N14" s="216"/>
    </row>
    <row r="15" spans="1:15" ht="30.75" customHeight="1">
      <c r="A15" s="318"/>
      <c r="B15" s="320"/>
      <c r="C15" s="320"/>
      <c r="D15" s="237" t="s">
        <v>672</v>
      </c>
      <c r="E15" s="238"/>
      <c r="F15" s="239"/>
      <c r="G15" s="15" t="s">
        <v>671</v>
      </c>
      <c r="H15" s="16" t="s">
        <v>671</v>
      </c>
      <c r="I15" s="235">
        <v>5</v>
      </c>
      <c r="J15" s="236"/>
      <c r="K15" s="235">
        <v>5</v>
      </c>
      <c r="L15" s="236"/>
      <c r="M15" s="235"/>
      <c r="N15" s="236"/>
    </row>
    <row r="16" spans="1:15" ht="30.75" customHeight="1">
      <c r="A16" s="318"/>
      <c r="B16" s="320"/>
      <c r="C16" s="320"/>
      <c r="D16" s="237" t="s">
        <v>673</v>
      </c>
      <c r="E16" s="238"/>
      <c r="F16" s="239"/>
      <c r="G16" s="15" t="s">
        <v>129</v>
      </c>
      <c r="H16" s="15" t="s">
        <v>129</v>
      </c>
      <c r="I16" s="235">
        <v>10</v>
      </c>
      <c r="J16" s="236"/>
      <c r="K16" s="235">
        <v>7</v>
      </c>
      <c r="L16" s="236"/>
      <c r="M16" s="422" t="s">
        <v>674</v>
      </c>
      <c r="N16" s="423"/>
    </row>
    <row r="17" spans="1:14" ht="30.75" customHeight="1">
      <c r="A17" s="318"/>
      <c r="B17" s="320"/>
      <c r="C17" s="321"/>
      <c r="D17" s="237" t="s">
        <v>675</v>
      </c>
      <c r="E17" s="238"/>
      <c r="F17" s="239"/>
      <c r="G17" s="15" t="s">
        <v>116</v>
      </c>
      <c r="H17" s="15" t="s">
        <v>116</v>
      </c>
      <c r="I17" s="235">
        <v>10</v>
      </c>
      <c r="J17" s="236"/>
      <c r="K17" s="235">
        <v>6</v>
      </c>
      <c r="L17" s="236"/>
      <c r="M17" s="424"/>
      <c r="N17" s="425"/>
    </row>
    <row r="18" spans="1:14" ht="24.75" customHeight="1">
      <c r="A18" s="318"/>
      <c r="B18" s="320"/>
      <c r="C18" s="319" t="s">
        <v>201</v>
      </c>
      <c r="D18" s="223" t="s">
        <v>676</v>
      </c>
      <c r="E18" s="223"/>
      <c r="F18" s="223"/>
      <c r="G18" s="15" t="s">
        <v>297</v>
      </c>
      <c r="H18" s="15" t="s">
        <v>298</v>
      </c>
      <c r="I18" s="216">
        <v>2</v>
      </c>
      <c r="J18" s="216"/>
      <c r="K18" s="235">
        <v>2</v>
      </c>
      <c r="L18" s="236"/>
      <c r="M18" s="424"/>
      <c r="N18" s="425"/>
    </row>
    <row r="19" spans="1:14" ht="30" customHeight="1">
      <c r="A19" s="318"/>
      <c r="B19" s="320"/>
      <c r="C19" s="321"/>
      <c r="D19" s="237" t="s">
        <v>677</v>
      </c>
      <c r="E19" s="238"/>
      <c r="F19" s="239"/>
      <c r="G19" s="15" t="s">
        <v>116</v>
      </c>
      <c r="H19" s="15" t="s">
        <v>116</v>
      </c>
      <c r="I19" s="235">
        <v>5</v>
      </c>
      <c r="J19" s="236"/>
      <c r="K19" s="235">
        <v>5</v>
      </c>
      <c r="L19" s="236"/>
      <c r="M19" s="424"/>
      <c r="N19" s="425"/>
    </row>
    <row r="20" spans="1:14" s="8" customFormat="1" ht="30.4" customHeight="1">
      <c r="A20" s="318"/>
      <c r="B20" s="320"/>
      <c r="C20" s="13" t="s">
        <v>208</v>
      </c>
      <c r="D20" s="223" t="s">
        <v>678</v>
      </c>
      <c r="E20" s="223"/>
      <c r="F20" s="223"/>
      <c r="G20" s="15" t="s">
        <v>214</v>
      </c>
      <c r="H20" s="16" t="s">
        <v>214</v>
      </c>
      <c r="I20" s="216">
        <v>5</v>
      </c>
      <c r="J20" s="216"/>
      <c r="K20" s="235">
        <v>5</v>
      </c>
      <c r="L20" s="236"/>
      <c r="M20" s="426"/>
      <c r="N20" s="427"/>
    </row>
    <row r="21" spans="1:14" ht="30.4" customHeight="1">
      <c r="A21" s="318"/>
      <c r="B21" s="321"/>
      <c r="C21" s="10" t="s">
        <v>348</v>
      </c>
      <c r="D21" s="241" t="s">
        <v>679</v>
      </c>
      <c r="E21" s="238"/>
      <c r="F21" s="239"/>
      <c r="G21" s="15" t="s">
        <v>680</v>
      </c>
      <c r="H21" s="15" t="s">
        <v>680</v>
      </c>
      <c r="I21" s="235">
        <v>3</v>
      </c>
      <c r="J21" s="236"/>
      <c r="K21" s="235">
        <v>3</v>
      </c>
      <c r="L21" s="236"/>
      <c r="M21" s="235"/>
      <c r="N21" s="236"/>
    </row>
    <row r="22" spans="1:14" ht="30" customHeight="1">
      <c r="A22" s="318"/>
      <c r="B22" s="316" t="s">
        <v>215</v>
      </c>
      <c r="C22" s="319" t="s">
        <v>216</v>
      </c>
      <c r="D22" s="223" t="s">
        <v>681</v>
      </c>
      <c r="E22" s="223"/>
      <c r="F22" s="223"/>
      <c r="G22" s="15" t="s">
        <v>116</v>
      </c>
      <c r="H22" s="15" t="s">
        <v>116</v>
      </c>
      <c r="I22" s="216">
        <v>5</v>
      </c>
      <c r="J22" s="216"/>
      <c r="K22" s="235">
        <v>5</v>
      </c>
      <c r="L22" s="236"/>
      <c r="M22" s="216"/>
      <c r="N22" s="216"/>
    </row>
    <row r="23" spans="1:14" ht="30" customHeight="1">
      <c r="A23" s="318"/>
      <c r="B23" s="316"/>
      <c r="C23" s="320"/>
      <c r="D23" s="237" t="s">
        <v>682</v>
      </c>
      <c r="E23" s="238"/>
      <c r="F23" s="239"/>
      <c r="G23" s="15" t="s">
        <v>129</v>
      </c>
      <c r="H23" s="15" t="s">
        <v>129</v>
      </c>
      <c r="I23" s="235">
        <v>10</v>
      </c>
      <c r="J23" s="236"/>
      <c r="K23" s="235">
        <v>10</v>
      </c>
      <c r="L23" s="236"/>
      <c r="M23" s="235"/>
      <c r="N23" s="236"/>
    </row>
    <row r="24" spans="1:14" ht="30" customHeight="1">
      <c r="A24" s="318"/>
      <c r="B24" s="316"/>
      <c r="C24" s="320"/>
      <c r="D24" s="237" t="s">
        <v>683</v>
      </c>
      <c r="E24" s="238"/>
      <c r="F24" s="239"/>
      <c r="G24" s="15" t="s">
        <v>256</v>
      </c>
      <c r="H24" s="15" t="s">
        <v>256</v>
      </c>
      <c r="I24" s="235">
        <v>5</v>
      </c>
      <c r="J24" s="236"/>
      <c r="K24" s="235">
        <v>5</v>
      </c>
      <c r="L24" s="236"/>
      <c r="M24" s="235"/>
      <c r="N24" s="236"/>
    </row>
    <row r="25" spans="1:14" ht="30" customHeight="1">
      <c r="A25" s="318"/>
      <c r="B25" s="316"/>
      <c r="C25" s="321"/>
      <c r="D25" s="237" t="s">
        <v>684</v>
      </c>
      <c r="E25" s="238"/>
      <c r="F25" s="239"/>
      <c r="G25" s="15" t="s">
        <v>129</v>
      </c>
      <c r="H25" s="15" t="s">
        <v>129</v>
      </c>
      <c r="I25" s="235">
        <v>10</v>
      </c>
      <c r="J25" s="236"/>
      <c r="K25" s="235">
        <v>10</v>
      </c>
      <c r="L25" s="236"/>
      <c r="M25" s="235"/>
      <c r="N25" s="236"/>
    </row>
    <row r="26" spans="1:14" ht="33.75" customHeight="1">
      <c r="A26" s="421"/>
      <c r="B26" s="10" t="s">
        <v>226</v>
      </c>
      <c r="C26" s="10" t="s">
        <v>289</v>
      </c>
      <c r="D26" s="223" t="s">
        <v>228</v>
      </c>
      <c r="E26" s="223"/>
      <c r="F26" s="223"/>
      <c r="G26" s="15" t="s">
        <v>129</v>
      </c>
      <c r="H26" s="15" t="s">
        <v>129</v>
      </c>
      <c r="I26" s="216">
        <v>10</v>
      </c>
      <c r="J26" s="216"/>
      <c r="K26" s="216">
        <v>10</v>
      </c>
      <c r="L26" s="216"/>
      <c r="M26" s="216"/>
      <c r="N26" s="216"/>
    </row>
    <row r="27" spans="1:14" ht="18" customHeight="1">
      <c r="A27" s="324" t="s">
        <v>229</v>
      </c>
      <c r="B27" s="324"/>
      <c r="C27" s="324"/>
      <c r="D27" s="324"/>
      <c r="E27" s="324"/>
      <c r="F27" s="324"/>
      <c r="G27" s="324"/>
      <c r="H27" s="324"/>
      <c r="I27" s="324">
        <f>SUM(I14:J26)+J6</f>
        <v>100</v>
      </c>
      <c r="J27" s="324"/>
      <c r="K27" s="216">
        <f>SUM(K14:L26)+N6</f>
        <v>89.8</v>
      </c>
      <c r="L27" s="216"/>
      <c r="M27" s="325"/>
      <c r="N27" s="326"/>
    </row>
    <row r="28" spans="1:14" ht="18" customHeight="1">
      <c r="A28" s="14" t="s">
        <v>230</v>
      </c>
      <c r="B28" s="312" t="s">
        <v>203</v>
      </c>
      <c r="C28" s="313"/>
      <c r="D28" s="313"/>
      <c r="E28" s="313"/>
      <c r="F28" s="313"/>
      <c r="G28" s="313"/>
      <c r="H28" s="313"/>
      <c r="I28" s="313"/>
      <c r="J28" s="313"/>
      <c r="K28" s="313"/>
      <c r="L28" s="313"/>
      <c r="M28" s="313"/>
      <c r="N28" s="314"/>
    </row>
    <row r="29" spans="1:14" ht="13.5" customHeight="1">
      <c r="A29" s="315" t="s">
        <v>231</v>
      </c>
      <c r="B29" s="315"/>
      <c r="C29" s="315"/>
      <c r="D29" s="315"/>
      <c r="E29" s="315"/>
      <c r="F29" s="315"/>
      <c r="G29" s="315"/>
      <c r="H29" s="315"/>
      <c r="I29" s="315"/>
      <c r="J29" s="315"/>
      <c r="K29" s="315"/>
      <c r="L29" s="315"/>
      <c r="M29" s="315"/>
      <c r="N29" s="315"/>
    </row>
    <row r="30" spans="1:14" ht="44.25" customHeight="1">
      <c r="A30" s="315" t="s">
        <v>232</v>
      </c>
      <c r="B30" s="315"/>
      <c r="C30" s="315"/>
      <c r="D30" s="315"/>
      <c r="E30" s="315"/>
      <c r="F30" s="315"/>
      <c r="G30" s="315"/>
      <c r="H30" s="315"/>
      <c r="I30" s="315"/>
      <c r="J30" s="315"/>
      <c r="K30" s="315"/>
      <c r="L30" s="315"/>
      <c r="M30" s="315"/>
      <c r="N30" s="315"/>
    </row>
    <row r="31" spans="1:14" ht="30.75" customHeight="1">
      <c r="A31" s="315" t="s">
        <v>233</v>
      </c>
      <c r="B31" s="315"/>
      <c r="C31" s="315"/>
      <c r="D31" s="315"/>
      <c r="E31" s="315"/>
      <c r="F31" s="315"/>
      <c r="G31" s="315"/>
      <c r="H31" s="315"/>
      <c r="I31" s="315"/>
      <c r="J31" s="315"/>
      <c r="K31" s="315"/>
      <c r="L31" s="315"/>
      <c r="M31" s="315"/>
      <c r="N31" s="315"/>
    </row>
    <row r="32" spans="1:14" ht="15.95" customHeight="1"/>
    <row r="40" ht="42" customHeight="1"/>
    <row r="41" ht="37.9" customHeight="1"/>
  </sheetData>
  <sheetProtection formatCells="0" insertHyperlinks="0" autoFilter="0"/>
  <mergeCells count="111">
    <mergeCell ref="A1:N1"/>
    <mergeCell ref="A2:B2"/>
    <mergeCell ref="C2:N2"/>
    <mergeCell ref="A3:B3"/>
    <mergeCell ref="C3:G3"/>
    <mergeCell ref="H3:I3"/>
    <mergeCell ref="J3:N3"/>
    <mergeCell ref="C6:D6"/>
    <mergeCell ref="F6:G6"/>
    <mergeCell ref="H6:I6"/>
    <mergeCell ref="J6:K6"/>
    <mergeCell ref="L6:M6"/>
    <mergeCell ref="E4:E5"/>
    <mergeCell ref="N4:N5"/>
    <mergeCell ref="F4:G5"/>
    <mergeCell ref="H4:I5"/>
    <mergeCell ref="J4:K5"/>
    <mergeCell ref="L4:M5"/>
    <mergeCell ref="A4:B10"/>
    <mergeCell ref="C4:D5"/>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D17:F17"/>
    <mergeCell ref="I17:J17"/>
    <mergeCell ref="K17:L17"/>
    <mergeCell ref="D18:F18"/>
    <mergeCell ref="I18:J18"/>
    <mergeCell ref="K18:L18"/>
    <mergeCell ref="D19:F19"/>
    <mergeCell ref="I19:J19"/>
    <mergeCell ref="K19:L19"/>
    <mergeCell ref="D20:F20"/>
    <mergeCell ref="I20:J20"/>
    <mergeCell ref="K20:L20"/>
    <mergeCell ref="D26:F26"/>
    <mergeCell ref="I26:J26"/>
    <mergeCell ref="K26:L26"/>
    <mergeCell ref="M26:N26"/>
    <mergeCell ref="D21:F21"/>
    <mergeCell ref="I21:J21"/>
    <mergeCell ref="K21:L21"/>
    <mergeCell ref="M21:N21"/>
    <mergeCell ref="D22:F22"/>
    <mergeCell ref="I22:J22"/>
    <mergeCell ref="K22:L22"/>
    <mergeCell ref="M22:N22"/>
    <mergeCell ref="D23:F23"/>
    <mergeCell ref="I23:J23"/>
    <mergeCell ref="K23:L23"/>
    <mergeCell ref="M23:N23"/>
    <mergeCell ref="A27:H27"/>
    <mergeCell ref="I27:J27"/>
    <mergeCell ref="K27:L27"/>
    <mergeCell ref="M27:N27"/>
    <mergeCell ref="B28:N28"/>
    <mergeCell ref="A29:N29"/>
    <mergeCell ref="A30:N30"/>
    <mergeCell ref="A31:N31"/>
    <mergeCell ref="A11:A12"/>
    <mergeCell ref="A13:A26"/>
    <mergeCell ref="B14:B21"/>
    <mergeCell ref="B22:B25"/>
    <mergeCell ref="C14:C17"/>
    <mergeCell ref="C18:C19"/>
    <mergeCell ref="C22:C25"/>
    <mergeCell ref="M16:N20"/>
    <mergeCell ref="D24:F24"/>
    <mergeCell ref="I24:J24"/>
    <mergeCell ref="K24:L24"/>
    <mergeCell ref="M24:N24"/>
    <mergeCell ref="D25:F25"/>
    <mergeCell ref="I25:J25"/>
    <mergeCell ref="K25:L25"/>
    <mergeCell ref="M25:N25"/>
  </mergeCells>
  <phoneticPr fontId="55" type="noConversion"/>
  <printOptions horizontalCentered="1"/>
  <pageMargins left="0.70866141732283505" right="0.70866141732283505" top="0.74803149606299202" bottom="0.74803149606299202" header="0.31496062992126" footer="0.31496062992126"/>
  <pageSetup paperSize="9" scale="6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4"/>
  <sheetViews>
    <sheetView showGridLines="0" topLeftCell="A25" workbookViewId="0">
      <selection activeCell="F32" sqref="F32"/>
    </sheetView>
  </sheetViews>
  <sheetFormatPr defaultColWidth="9" defaultRowHeight="13.5"/>
  <cols>
    <col min="1" max="1" width="93" style="1" customWidth="1"/>
    <col min="2" max="16384" width="9" style="1"/>
  </cols>
  <sheetData>
    <row r="2" spans="1:1" ht="54">
      <c r="A2" s="2" t="s">
        <v>685</v>
      </c>
    </row>
    <row r="3" spans="1:1" ht="29.25" customHeight="1">
      <c r="A3" s="3"/>
    </row>
    <row r="4" spans="1:1" ht="29.25" customHeight="1">
      <c r="A4" s="4" t="s">
        <v>686</v>
      </c>
    </row>
    <row r="5" spans="1:1" ht="29.25" customHeight="1">
      <c r="A5" s="5" t="s">
        <v>687</v>
      </c>
    </row>
    <row r="6" spans="1:1" ht="29.25" customHeight="1">
      <c r="A6" s="6" t="s">
        <v>688</v>
      </c>
    </row>
    <row r="7" spans="1:1" ht="29.25" customHeight="1">
      <c r="A7" s="4" t="s">
        <v>689</v>
      </c>
    </row>
    <row r="8" spans="1:1" ht="50.25" customHeight="1">
      <c r="A8" s="5" t="s">
        <v>690</v>
      </c>
    </row>
    <row r="9" spans="1:1" ht="29.25" customHeight="1">
      <c r="A9" s="4" t="s">
        <v>691</v>
      </c>
    </row>
    <row r="10" spans="1:1" ht="29.25" customHeight="1">
      <c r="A10" s="6" t="s">
        <v>692</v>
      </c>
    </row>
    <row r="11" spans="1:1" ht="29.25" customHeight="1">
      <c r="A11" s="5" t="s">
        <v>693</v>
      </c>
    </row>
    <row r="12" spans="1:1" ht="29.25" customHeight="1">
      <c r="A12" s="5" t="s">
        <v>694</v>
      </c>
    </row>
    <row r="13" spans="1:1" ht="60" customHeight="1">
      <c r="A13" s="5" t="s">
        <v>695</v>
      </c>
    </row>
    <row r="14" spans="1:1" ht="29.25" customHeight="1">
      <c r="A14" s="4" t="s">
        <v>696</v>
      </c>
    </row>
    <row r="15" spans="1:1" ht="78" customHeight="1">
      <c r="A15" s="5" t="s">
        <v>697</v>
      </c>
    </row>
    <row r="16" spans="1:1" ht="29.25" customHeight="1">
      <c r="A16" s="5" t="s">
        <v>698</v>
      </c>
    </row>
    <row r="17" spans="1:1" ht="29.25" customHeight="1">
      <c r="A17" s="5" t="s">
        <v>699</v>
      </c>
    </row>
    <row r="18" spans="1:1" ht="29.25" customHeight="1">
      <c r="A18" s="5" t="s">
        <v>700</v>
      </c>
    </row>
    <row r="19" spans="1:1" ht="29.25" customHeight="1">
      <c r="A19" s="5" t="s">
        <v>701</v>
      </c>
    </row>
    <row r="20" spans="1:1" ht="75.75" customHeight="1">
      <c r="A20" s="5" t="s">
        <v>702</v>
      </c>
    </row>
    <row r="21" spans="1:1" ht="29.25" customHeight="1">
      <c r="A21" s="5" t="s">
        <v>703</v>
      </c>
    </row>
    <row r="22" spans="1:1" ht="29.25" customHeight="1">
      <c r="A22" s="5" t="s">
        <v>704</v>
      </c>
    </row>
    <row r="23" spans="1:1" ht="29.25" customHeight="1">
      <c r="A23" s="4" t="s">
        <v>705</v>
      </c>
    </row>
    <row r="24" spans="1:1" ht="107.25" customHeight="1">
      <c r="A24" s="5" t="s">
        <v>706</v>
      </c>
    </row>
    <row r="25" spans="1:1" ht="29.25" customHeight="1">
      <c r="A25" s="5" t="s">
        <v>698</v>
      </c>
    </row>
    <row r="26" spans="1:1" ht="29.25" customHeight="1">
      <c r="A26" s="5" t="s">
        <v>707</v>
      </c>
    </row>
    <row r="27" spans="1:1" ht="29.25" customHeight="1">
      <c r="A27" s="5" t="s">
        <v>708</v>
      </c>
    </row>
    <row r="28" spans="1:1" ht="29.25" customHeight="1">
      <c r="A28" s="5" t="s">
        <v>709</v>
      </c>
    </row>
    <row r="29" spans="1:1" ht="80.25" customHeight="1">
      <c r="A29" s="5" t="s">
        <v>710</v>
      </c>
    </row>
    <row r="30" spans="1:1" ht="29.25" customHeight="1">
      <c r="A30" s="5" t="s">
        <v>703</v>
      </c>
    </row>
    <row r="31" spans="1:1" ht="29.25" customHeight="1">
      <c r="A31" s="5" t="s">
        <v>704</v>
      </c>
    </row>
    <row r="32" spans="1:1" ht="29.25" customHeight="1">
      <c r="A32" s="4" t="s">
        <v>711</v>
      </c>
    </row>
    <row r="33" spans="1:1" ht="29.25" customHeight="1">
      <c r="A33" s="4" t="s">
        <v>712</v>
      </c>
    </row>
    <row r="34" spans="1:1" ht="29.25" customHeight="1">
      <c r="A34" s="7" t="s">
        <v>713</v>
      </c>
    </row>
  </sheetData>
  <sheetProtection formatCells="0" insertHyperlinks="0" autoFilter="0"/>
  <phoneticPr fontId="5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allowEditUser xmlns="https://web.wps.cn/et/2018/main" xmlns:s="http://schemas.openxmlformats.org/spreadsheetml/2006/main">
  <rangeList sheetStid="10" master=""/>
  <rangeList sheetStid="12" master=""/>
  <rangeList sheetStid="4" master=""/>
  <rangeList sheetStid="5" master=""/>
  <rangeList sheetStid="33" master=""/>
  <rangeList sheetStid="25" master=""/>
  <rangeList sheetStid="26" master=""/>
  <rangeList sheetStid="20" master=""/>
  <rangeList sheetStid="2" master=""/>
  <rangeList sheetStid="29" master=""/>
  <rangeList sheetStid="32" master=""/>
  <rangeList sheetStid="31" master=""/>
  <rangeList sheetStid="21" master=""/>
  <rangeList sheetStid="38" master=""/>
  <rangeList sheetStid="18" master=""/>
  <rangeList sheetStid="30" master=""/>
  <rangeList sheetStid="27" master=""/>
  <rangeList sheetStid="28" master=""/>
  <rangeList sheetStid="24" master=""/>
  <rangeList sheetStid="23" master=""/>
  <rangeList sheetStid="22" master=""/>
  <rangeList sheetStid="35" master=""/>
  <rangeList sheetStid="6" master=""/>
  <rangeList sheetStid="3" master=""/>
  <rangeList sheetStid="16" master=""/>
  <rangeList sheetStid="36" master=""/>
  <rangeList sheetStid="37" master=""/>
  <rangeList sheetStid="17" master=""/>
  <rangeList sheetStid="15" master=""/>
  <rangeList sheetStid="39" master=""/>
</allowEditUser>
</file>

<file path=customXml/item2.xml><?xml version="1.0" encoding="utf-8"?>
<pixelators xmlns="https://web.wps.cn/et/2018/main" xmlns:s="http://schemas.openxmlformats.org/spreadsheetml/2006/main">
  <pixelatorList sheetStid="10"/>
  <pixelatorList sheetStid="12"/>
  <pixelatorList sheetStid="4"/>
  <pixelatorList sheetStid="5"/>
  <pixelatorList sheetStid="33"/>
  <pixelatorList sheetStid="25"/>
  <pixelatorList sheetStid="26"/>
  <pixelatorList sheetStid="20"/>
  <pixelatorList sheetStid="2"/>
  <pixelatorList sheetStid="29"/>
  <pixelatorList sheetStid="32"/>
  <pixelatorList sheetStid="31"/>
  <pixelatorList sheetStid="21"/>
  <pixelatorList sheetStid="38"/>
  <pixelatorList sheetStid="18"/>
  <pixelatorList sheetStid="30"/>
  <pixelatorList sheetStid="27"/>
  <pixelatorList sheetStid="28"/>
  <pixelatorList sheetStid="24"/>
  <pixelatorList sheetStid="23"/>
  <pixelatorList sheetStid="22"/>
  <pixelatorList sheetStid="35"/>
  <pixelatorList sheetStid="6"/>
  <pixelatorList sheetStid="3"/>
  <pixelatorList sheetStid="16"/>
  <pixelatorList sheetStid="36"/>
  <pixelatorList sheetStid="37"/>
  <pixelatorList sheetStid="17"/>
  <pixelatorList sheetStid="15"/>
  <pixelatorList sheetStid="39"/>
</pixelators>
</file>

<file path=customXml/item3.xml><?xml version="1.0" encoding="utf-8"?>
<settings xmlns="https://web.wps.cn/et/2018/main" xmlns:s="http://schemas.openxmlformats.org/spreadsheetml/2006/main">
  <bookSettings>
    <isFilterShared>1</isFilterShared>
  </bookSettings>
</settings>
</file>

<file path=customXml/item4.xml><?xml version="1.0" encoding="utf-8"?>
<mergeFile xmlns="https://web.wps.cn/et/2018/main" xmlns:s="http://schemas.openxmlformats.org/spreadsheetml/2006/main">
  <listFile/>
</mergeFile>
</file>

<file path=customXml/item5.xml><?xml version="1.0" encoding="utf-8"?>
<comments xmlns="https://web.wps.cn/et/2018/main" xmlns:s="http://schemas.openxmlformats.org/spreadsheetml/2006/main"/>
</file>

<file path=customXml/item6.xml><?xml version="1.0" encoding="utf-8"?>
<sheetInterline xmlns="https://web.wps.cn/et/2018/main" xmlns:s="http://schemas.openxmlformats.org/spreadsheetml/2006/main">
  <interlineItem sheetStid="10" interlineOnOff="0" interlineColor="0"/>
  <interlineItem sheetStid="12" interlineOnOff="0" interlineColor="0"/>
  <interlineItem sheetStid="4" interlineOnOff="0" interlineColor="0"/>
  <interlineItem sheetStid="5" interlineOnOff="0" interlineColor="0"/>
  <interlineItem sheetStid="33" interlineOnOff="0" interlineColor="0"/>
  <interlineItem sheetStid="25" interlineOnOff="0" interlineColor="0"/>
  <interlineItem sheetStid="26" interlineOnOff="0" interlineColor="0"/>
  <interlineItem sheetStid="20" interlineOnOff="0" interlineColor="0"/>
  <interlineItem sheetStid="2" interlineOnOff="0" interlineColor="0"/>
  <interlineItem sheetStid="29" interlineOnOff="0" interlineColor="0"/>
  <interlineItem sheetStid="32" interlineOnOff="0" interlineColor="0"/>
  <interlineItem sheetStid="31" interlineOnOff="0" interlineColor="0"/>
  <interlineItem sheetStid="21" interlineOnOff="0" interlineColor="0"/>
  <interlineItem sheetStid="38" interlineOnOff="0" interlineColor="0"/>
  <interlineItem sheetStid="18" interlineOnOff="0" interlineColor="0"/>
  <interlineItem sheetStid="30" interlineOnOff="0" interlineColor="0"/>
  <interlineItem sheetStid="27" interlineOnOff="0" interlineColor="0"/>
  <interlineItem sheetStid="28" interlineOnOff="0" interlineColor="0"/>
  <interlineItem sheetStid="24" interlineOnOff="0" interlineColor="0"/>
  <interlineItem sheetStid="23" interlineOnOff="0" interlineColor="0"/>
  <interlineItem sheetStid="22" interlineOnOff="0" interlineColor="0"/>
  <interlineItem sheetStid="35" interlineOnOff="0" interlineColor="0"/>
  <interlineItem sheetStid="6" interlineOnOff="0" interlineColor="0"/>
  <interlineItem sheetStid="3" interlineOnOff="0" interlineColor="0"/>
  <interlineItem sheetStid="16" interlineOnOff="0" interlineColor="0"/>
  <interlineItem sheetStid="36" interlineOnOff="0" interlineColor="0"/>
  <interlineItem sheetStid="37" interlineOnOff="0" interlineColor="0"/>
  <interlineItem sheetStid="17" interlineOnOff="0" interlineColor="0"/>
  <interlineItem sheetStid="15" interlineOnOff="0" interlineColor="0"/>
  <interlineItem sheetStid="39" interlineOnOff="0" interlineColor="0"/>
</sheetInterline>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29</vt:i4>
      </vt:variant>
      <vt:variant>
        <vt:lpstr>命名范围</vt:lpstr>
      </vt:variant>
      <vt:variant>
        <vt:i4>28</vt:i4>
      </vt:variant>
    </vt:vector>
  </HeadingPairs>
  <TitlesOfParts>
    <vt:vector size="57" baseType="lpstr">
      <vt:lpstr>封面</vt:lpstr>
      <vt:lpstr>目录</vt:lpstr>
      <vt:lpstr>省级部门（单位）整体支出绩效自评表（省广电局）</vt:lpstr>
      <vt:lpstr>部门预算项目支出绩效自评结果汇总表</vt:lpstr>
      <vt:lpstr>省级部门预算项目支出绩效自评表（本级三满）</vt:lpstr>
      <vt:lpstr>省级部门预算项目支出绩效自评表（监测中心监测系统）</vt:lpstr>
      <vt:lpstr>省级部门预算项目支出绩效自评表（精品剧目）</vt:lpstr>
      <vt:lpstr>省级部门预算项目支出绩效自评表（延大校友会）</vt:lpstr>
      <vt:lpstr>省级部门预算项目支出绩效自评表（广电业务费）</vt:lpstr>
      <vt:lpstr>省级部门预算项目支出绩效自评表（文博会）</vt:lpstr>
      <vt:lpstr>省级部门预算项目支出绩效自评表（户户通）</vt:lpstr>
      <vt:lpstr>省级部门预算项目支出绩效自评表（中波台业务费）</vt:lpstr>
      <vt:lpstr>省级部门预算项目支出绩效自评表（827机房改造）</vt:lpstr>
      <vt:lpstr>省级部门预算项目支出绩效自评表（本级无线覆盖模拟）</vt:lpstr>
      <vt:lpstr>省级部门预算项目支出绩效自评表（本级无线覆盖数字）</vt:lpstr>
      <vt:lpstr>省级部门预算项目支出绩效自评表（微波传输业务费）</vt:lpstr>
      <vt:lpstr>省级部门预算项目支出绩效自评表（主持人考务费）</vt:lpstr>
      <vt:lpstr>省级部门预算项目支出绩效自评表（商务中心）</vt:lpstr>
      <vt:lpstr>省级部门预算项目支出绩效自评表（培训中心）</vt:lpstr>
      <vt:lpstr>省级部门预算项目支出绩效自评表（行管中心）</vt:lpstr>
      <vt:lpstr>省级部门预算项目支出绩效自评表（无线传输中心业务费非税）</vt:lpstr>
      <vt:lpstr>省级部门预算项目支出绩效自评表（微波传输中心业务费非税）</vt:lpstr>
      <vt:lpstr>省对市县转移支付绩效自评结果汇总表</vt:lpstr>
      <vt:lpstr>省对市县转移支付绩效自评表（三满转移支付）</vt:lpstr>
      <vt:lpstr>省对市县转移支付绩效自评表（微波传输转移支付）</vt:lpstr>
      <vt:lpstr>省对市县转移支付绩效自评表（中央转移支付无线覆盖模拟信号）</vt:lpstr>
      <vt:lpstr>省对市县转移支付绩效自评表（中央转移支付无线覆盖数字信号）</vt:lpstr>
      <vt:lpstr>省对市县转移支付绩效自评表（中央转移支付应急广播）</vt:lpstr>
      <vt:lpstr>部门自评报告（参考提纲）</vt:lpstr>
      <vt:lpstr>部门预算项目支出绩效自评结果汇总表!Print_Area</vt:lpstr>
      <vt:lpstr>目录!Print_Area</vt:lpstr>
      <vt:lpstr>'省对市县转移支付绩效自评表（三满转移支付）'!Print_Area</vt:lpstr>
      <vt:lpstr>'省对市县转移支付绩效自评表（微波传输转移支付）'!Print_Area</vt:lpstr>
      <vt:lpstr>'省对市县转移支付绩效自评表（中央转移支付无线覆盖模拟信号）'!Print_Area</vt:lpstr>
      <vt:lpstr>'省对市县转移支付绩效自评表（中央转移支付无线覆盖数字信号）'!Print_Area</vt:lpstr>
      <vt:lpstr>'省对市县转移支付绩效自评表（中央转移支付应急广播）'!Print_Area</vt:lpstr>
      <vt:lpstr>省对市县转移支付绩效自评结果汇总表!Print_Area</vt:lpstr>
      <vt:lpstr>'省级部门（单位）整体支出绩效自评表（省广电局）'!Print_Area</vt:lpstr>
      <vt:lpstr>'省级部门预算项目支出绩效自评表（827机房改造）'!Print_Area</vt:lpstr>
      <vt:lpstr>'省级部门预算项目支出绩效自评表（本级三满）'!Print_Area</vt:lpstr>
      <vt:lpstr>'省级部门预算项目支出绩效自评表（本级无线覆盖模拟）'!Print_Area</vt:lpstr>
      <vt:lpstr>'省级部门预算项目支出绩效自评表（本级无线覆盖数字）'!Print_Area</vt:lpstr>
      <vt:lpstr>'省级部门预算项目支出绩效自评表（广电业务费）'!Print_Area</vt:lpstr>
      <vt:lpstr>'省级部门预算项目支出绩效自评表（行管中心）'!Print_Area</vt:lpstr>
      <vt:lpstr>'省级部门预算项目支出绩效自评表（户户通）'!Print_Area</vt:lpstr>
      <vt:lpstr>'省级部门预算项目支出绩效自评表（监测中心监测系统）'!Print_Area</vt:lpstr>
      <vt:lpstr>'省级部门预算项目支出绩效自评表（精品剧目）'!Print_Area</vt:lpstr>
      <vt:lpstr>'省级部门预算项目支出绩效自评表（培训中心）'!Print_Area</vt:lpstr>
      <vt:lpstr>'省级部门预算项目支出绩效自评表（商务中心）'!Print_Area</vt:lpstr>
      <vt:lpstr>'省级部门预算项目支出绩效自评表（微波传输业务费）'!Print_Area</vt:lpstr>
      <vt:lpstr>'省级部门预算项目支出绩效自评表（微波传输中心业务费非税）'!Print_Area</vt:lpstr>
      <vt:lpstr>'省级部门预算项目支出绩效自评表（文博会）'!Print_Area</vt:lpstr>
      <vt:lpstr>'省级部门预算项目支出绩效自评表（无线传输中心业务费非税）'!Print_Area</vt:lpstr>
      <vt:lpstr>'省级部门预算项目支出绩效自评表（延大校友会）'!Print_Area</vt:lpstr>
      <vt:lpstr>'省级部门预算项目支出绩效自评表（中波台业务费）'!Print_Area</vt:lpstr>
      <vt:lpstr>'省级部门预算项目支出绩效自评表（主持人考务费）'!Print_Area</vt:lpstr>
      <vt:lpstr>'省级部门（单位）整体支出绩效自评表（省广电局）'!Print_Titles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2020-07-10T07:12:00Z</cp:lastPrinted>
  <dcterms:created xsi:type="dcterms:W3CDTF">2018-12-07T00:45:00Z</dcterms:created>
  <dcterms:modified xsi:type="dcterms:W3CDTF">2020-08-14T02:10:18Z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